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10740" activeTab="0"/>
  </bookViews>
  <sheets>
    <sheet name="KNN Smoothing" sheetId="1" r:id="rId1"/>
  </sheets>
  <definedNames>
    <definedName name="dx">'KNN Smoothing'!$D$2</definedName>
    <definedName name="K">'KNN Smoothing'!$D$3</definedName>
    <definedName name="solver_adj" localSheetId="0" hidden="1">'KNN Smoothing'!$D$8:$H$8,'KNN Smoothing'!$D$3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'KNN Smoothing'!#REF!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'KNN Smoothing'!$G$2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SE">'KNN Smoothing'!$G$2</definedName>
  </definedNames>
  <calcPr fullCalcOnLoad="1"/>
</workbook>
</file>

<file path=xl/sharedStrings.xml><?xml version="1.0" encoding="utf-8"?>
<sst xmlns="http://schemas.openxmlformats.org/spreadsheetml/2006/main" count="28" uniqueCount="27">
  <si>
    <t>X</t>
  </si>
  <si>
    <t>Y</t>
  </si>
  <si>
    <t>Data</t>
  </si>
  <si>
    <t>x</t>
  </si>
  <si>
    <t>dx</t>
  </si>
  <si>
    <t>sq. Error</t>
  </si>
  <si>
    <t>SSE</t>
  </si>
  <si>
    <t>est. y</t>
  </si>
  <si>
    <t>This workbook is a companion of Kardi Teknomo's tutorial</t>
  </si>
  <si>
    <t xml:space="preserve">Visit the complete version of this tutorial in </t>
  </si>
  <si>
    <t>http://people.revoledu.com/kardi/tutorial/index.html</t>
  </si>
  <si>
    <t>Distance</t>
  </si>
  <si>
    <t>d(x, X1)</t>
  </si>
  <si>
    <t>d(x, X2)</t>
  </si>
  <si>
    <t>d(x, X3)</t>
  </si>
  <si>
    <t>d(x, X4)</t>
  </si>
  <si>
    <t>d(x,X5)</t>
  </si>
  <si>
    <t>K Nearest Neighbors</t>
  </si>
  <si>
    <t>K</t>
  </si>
  <si>
    <t>Nearest Neighbor Values</t>
  </si>
  <si>
    <t>Y1</t>
  </si>
  <si>
    <t>Y2</t>
  </si>
  <si>
    <t>Y3</t>
  </si>
  <si>
    <t>Y4</t>
  </si>
  <si>
    <t>Y5</t>
  </si>
  <si>
    <t>Copyright © 2008 by Kardi Teknomo</t>
  </si>
  <si>
    <t>K-Nearest Neighbor for Smoothing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</si>
</sst>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00"/>
    <numFmt numFmtId="174" formatCode="0.0000"/>
    <numFmt numFmtId="175" formatCode="0.000"/>
    <numFmt numFmtId="176" formatCode="0.0"/>
    <numFmt numFmtId="177" formatCode="0.00000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75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10"/>
      <color indexed="19"/>
      <name val="Arial"/>
      <family val="0"/>
    </font>
    <font>
      <b/>
      <sz val="10"/>
      <color indexed="6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3" borderId="0" xfId="0" applyFill="1" applyAlignment="1">
      <alignment/>
    </xf>
    <xf numFmtId="1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20" applyAlignment="1">
      <alignment/>
    </xf>
    <xf numFmtId="0" fontId="0" fillId="0" borderId="0" xfId="0" applyFill="1" applyAlignment="1">
      <alignment/>
    </xf>
    <xf numFmtId="1" fontId="0" fillId="6" borderId="0" xfId="0" applyNumberFormat="1" applyFill="1" applyAlignment="1">
      <alignment/>
    </xf>
    <xf numFmtId="0" fontId="7" fillId="7" borderId="0" xfId="0" applyFont="1" applyFill="1" applyAlignment="1">
      <alignment horizontal="right"/>
    </xf>
    <xf numFmtId="176" fontId="0" fillId="8" borderId="0" xfId="0" applyNumberFormat="1" applyFill="1" applyAlignment="1">
      <alignment horizontal="center"/>
    </xf>
    <xf numFmtId="176" fontId="0" fillId="0" borderId="0" xfId="0" applyNumberFormat="1" applyAlignment="1">
      <alignment horizontal="center"/>
    </xf>
    <xf numFmtId="176" fontId="0" fillId="9" borderId="0" xfId="0" applyNumberFormat="1" applyFill="1" applyAlignment="1">
      <alignment horizontal="center"/>
    </xf>
    <xf numFmtId="0" fontId="0" fillId="10" borderId="0" xfId="0" applyFill="1" applyAlignment="1">
      <alignment horizontal="right"/>
    </xf>
    <xf numFmtId="0" fontId="0" fillId="11" borderId="0" xfId="0" applyFill="1" applyAlignment="1">
      <alignment horizontal="right"/>
    </xf>
    <xf numFmtId="0" fontId="7" fillId="12" borderId="0" xfId="0" applyFont="1" applyFill="1" applyAlignment="1">
      <alignment/>
    </xf>
    <xf numFmtId="0" fontId="0" fillId="13" borderId="0" xfId="0" applyFill="1" applyAlignment="1">
      <alignment horizontal="left"/>
    </xf>
    <xf numFmtId="0" fontId="0" fillId="13" borderId="0" xfId="0" applyFill="1" applyAlignment="1">
      <alignment/>
    </xf>
    <xf numFmtId="0" fontId="7" fillId="1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 Nearest Neighbor
K=5, SSE=241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5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'KNN Smoothing'!$C$11:$C$71</c:f>
              <c:numCache/>
            </c:numRef>
          </c:xVal>
          <c:yVal>
            <c:numRef>
              <c:f>'KNN Smoothing'!$P$11:$P$71</c:f>
              <c:numCache/>
            </c:numRef>
          </c:yVal>
          <c:smooth val="1"/>
        </c:ser>
        <c:ser>
          <c:idx val="6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'KNN Smoothing'!$C$11:$C$71</c:f>
              <c:numCache/>
            </c:numRef>
          </c:xVal>
          <c:yVal>
            <c:numRef>
              <c:f>'KNN Smoothing'!$Q$11:$Q$71</c:f>
              <c:numCache/>
            </c:numRef>
          </c:yVal>
          <c:smooth val="1"/>
        </c:ser>
        <c:axId val="10468999"/>
        <c:axId val="27112128"/>
      </c:scatterChart>
      <c:valAx>
        <c:axId val="10468999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12128"/>
        <c:crosses val="autoZero"/>
        <c:crossBetween val="midCat"/>
        <c:dispUnits/>
      </c:valAx>
      <c:valAx>
        <c:axId val="27112128"/>
        <c:scaling>
          <c:orientation val="minMax"/>
          <c:max val="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468999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'KNN Smoothing'!$C$7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'KNN Smoothing'!$D$6:$H$6</c:f>
              <c:numCache/>
            </c:numRef>
          </c:xVal>
          <c:yVal>
            <c:numRef>
              <c:f>'KNN Smoothing'!$D$7:$H$7</c:f>
              <c:numCache/>
            </c:numRef>
          </c:yVal>
          <c:smooth val="0"/>
        </c:ser>
        <c:axId val="42682561"/>
        <c:axId val="48598730"/>
      </c:scatterChart>
      <c:valAx>
        <c:axId val="4268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8598730"/>
        <c:crosses val="autoZero"/>
        <c:crossBetween val="midCat"/>
        <c:dispUnits/>
      </c:valAx>
      <c:valAx>
        <c:axId val="4859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2682561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22</xdr:row>
      <xdr:rowOff>0</xdr:rowOff>
    </xdr:from>
    <xdr:to>
      <xdr:col>23</xdr:col>
      <xdr:colOff>333375</xdr:colOff>
      <xdr:row>40</xdr:row>
      <xdr:rowOff>152400</xdr:rowOff>
    </xdr:to>
    <xdr:graphicFrame>
      <xdr:nvGraphicFramePr>
        <xdr:cNvPr id="1" name="Chart 4"/>
        <xdr:cNvGraphicFramePr/>
      </xdr:nvGraphicFramePr>
      <xdr:xfrm>
        <a:off x="8439150" y="3562350"/>
        <a:ext cx="32956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76200</xdr:colOff>
      <xdr:row>1</xdr:row>
      <xdr:rowOff>104775</xdr:rowOff>
    </xdr:from>
    <xdr:to>
      <xdr:col>23</xdr:col>
      <xdr:colOff>323850</xdr:colOff>
      <xdr:row>21</xdr:row>
      <xdr:rowOff>114300</xdr:rowOff>
    </xdr:to>
    <xdr:graphicFrame>
      <xdr:nvGraphicFramePr>
        <xdr:cNvPr id="2" name="Chart 5"/>
        <xdr:cNvGraphicFramePr/>
      </xdr:nvGraphicFramePr>
      <xdr:xfrm>
        <a:off x="8429625" y="266700"/>
        <a:ext cx="32956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ople.revoledu.com/kardi/tutorial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1"/>
  <sheetViews>
    <sheetView tabSelected="1" workbookViewId="0" topLeftCell="B1">
      <selection activeCell="H4" sqref="H4"/>
    </sheetView>
  </sheetViews>
  <sheetFormatPr defaultColWidth="9.140625" defaultRowHeight="12.75"/>
  <cols>
    <col min="4" max="7" width="7.8515625" style="0" customWidth="1"/>
    <col min="8" max="8" width="7.28125" style="0" customWidth="1"/>
    <col min="9" max="9" width="2.140625" style="0" customWidth="1"/>
    <col min="10" max="10" width="5.8515625" style="0" customWidth="1"/>
    <col min="11" max="11" width="5.57421875" style="0" customWidth="1"/>
    <col min="12" max="12" width="5.421875" style="0" customWidth="1"/>
    <col min="13" max="13" width="5.57421875" style="0" customWidth="1"/>
    <col min="14" max="14" width="5.00390625" style="0" customWidth="1"/>
    <col min="15" max="15" width="2.140625" style="0" customWidth="1"/>
  </cols>
  <sheetData>
    <row r="1" ht="12.75">
      <c r="C1" s="2" t="s">
        <v>26</v>
      </c>
    </row>
    <row r="2" spans="3:7" ht="12.75">
      <c r="C2" t="s">
        <v>4</v>
      </c>
      <c r="D2" s="6">
        <v>0.1</v>
      </c>
      <c r="F2" t="s">
        <v>6</v>
      </c>
      <c r="G2" s="4">
        <f>+SUM(R11:R71)</f>
        <v>0</v>
      </c>
    </row>
    <row r="3" spans="3:4" ht="12.75">
      <c r="C3" s="10" t="s">
        <v>18</v>
      </c>
      <c r="D3" s="6">
        <v>1</v>
      </c>
    </row>
    <row r="6" spans="2:25" ht="12.75">
      <c r="B6" t="s">
        <v>2</v>
      </c>
      <c r="C6" s="20" t="s">
        <v>0</v>
      </c>
      <c r="D6" s="6">
        <v>1</v>
      </c>
      <c r="E6" s="6">
        <v>1.2</v>
      </c>
      <c r="F6" s="6">
        <v>3.2</v>
      </c>
      <c r="G6" s="6">
        <v>4</v>
      </c>
      <c r="H6" s="6">
        <v>5.1</v>
      </c>
      <c r="Y6" t="s">
        <v>8</v>
      </c>
    </row>
    <row r="7" spans="3:25" ht="12.75">
      <c r="C7" s="20" t="s">
        <v>1</v>
      </c>
      <c r="D7" s="6">
        <v>23</v>
      </c>
      <c r="E7" s="6">
        <v>17</v>
      </c>
      <c r="F7" s="6">
        <v>12</v>
      </c>
      <c r="G7" s="6">
        <v>27</v>
      </c>
      <c r="H7" s="6">
        <v>8</v>
      </c>
      <c r="Y7" s="8" t="s">
        <v>17</v>
      </c>
    </row>
    <row r="8" ht="12.75">
      <c r="Y8" s="7" t="s">
        <v>25</v>
      </c>
    </row>
    <row r="9" spans="3:25" ht="12.75">
      <c r="C9" t="s">
        <v>11</v>
      </c>
      <c r="J9" t="s">
        <v>19</v>
      </c>
      <c r="Y9" s="7"/>
    </row>
    <row r="10" spans="3:29" ht="12.75">
      <c r="C10" s="18" t="s">
        <v>3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2"/>
      <c r="J10" s="21" t="s">
        <v>20</v>
      </c>
      <c r="K10" s="21" t="s">
        <v>21</v>
      </c>
      <c r="L10" s="21" t="s">
        <v>22</v>
      </c>
      <c r="M10" s="21" t="s">
        <v>23</v>
      </c>
      <c r="N10" s="21" t="s">
        <v>24</v>
      </c>
      <c r="O10" s="2"/>
      <c r="P10" s="12" t="s">
        <v>7</v>
      </c>
      <c r="Q10" s="16" t="s">
        <v>1</v>
      </c>
      <c r="R10" s="17" t="s">
        <v>5</v>
      </c>
      <c r="Y10" t="s">
        <v>9</v>
      </c>
      <c r="AC10" s="9" t="s">
        <v>10</v>
      </c>
    </row>
    <row r="11" spans="3:16" ht="12.75">
      <c r="C11" s="19">
        <v>0</v>
      </c>
      <c r="D11" s="13">
        <f aca="true" t="shared" si="0" ref="D11:D27">ABS($C11-D$6)</f>
        <v>1</v>
      </c>
      <c r="E11" s="13">
        <f aca="true" t="shared" si="1" ref="E11:H30">ABS($C11-E$6)</f>
        <v>1.2</v>
      </c>
      <c r="F11" s="13">
        <f t="shared" si="1"/>
        <v>3.2</v>
      </c>
      <c r="G11" s="13">
        <f t="shared" si="1"/>
        <v>4</v>
      </c>
      <c r="H11" s="13">
        <f t="shared" si="1"/>
        <v>5.1</v>
      </c>
      <c r="I11" s="14"/>
      <c r="J11" s="15">
        <f>+IF(D11&lt;=SMALL($D11:$H11,K),D$7,"")</f>
        <v>23</v>
      </c>
      <c r="K11" s="15">
        <f>+IF(E11&lt;=SMALL($D11:$H11,K),E$7,"")</f>
      </c>
      <c r="L11" s="15">
        <f>+IF(F11&lt;=SMALL($D11:$H11,K),F$7,"")</f>
      </c>
      <c r="M11" s="15">
        <f>+IF(G11&lt;=SMALL($D11:$H11,K),G$7,"")</f>
      </c>
      <c r="N11" s="15">
        <f>+IF(H11&lt;=SMALL($D11:$H11,K),H$7,"")</f>
      </c>
      <c r="O11" s="14"/>
      <c r="P11" s="11">
        <f>AVERAGE(J11:N11)</f>
        <v>23</v>
      </c>
    </row>
    <row r="12" spans="3:16" ht="12.75">
      <c r="C12" s="19">
        <f aca="true" t="shared" si="2" ref="C12:C43">C11+dx</f>
        <v>0.1</v>
      </c>
      <c r="D12" s="13">
        <f t="shared" si="0"/>
        <v>0.9</v>
      </c>
      <c r="E12" s="13">
        <f t="shared" si="1"/>
        <v>1.0999999999999999</v>
      </c>
      <c r="F12" s="13">
        <f t="shared" si="1"/>
        <v>3.1</v>
      </c>
      <c r="G12" s="13">
        <f t="shared" si="1"/>
        <v>3.9</v>
      </c>
      <c r="H12" s="13">
        <f t="shared" si="1"/>
        <v>5</v>
      </c>
      <c r="I12" s="14"/>
      <c r="J12" s="15">
        <f>+IF(D12&lt;=SMALL($D12:$H12,K),D$7,"")</f>
        <v>23</v>
      </c>
      <c r="K12" s="15">
        <f>+IF(E12&lt;=SMALL($D12:$H12,K),E$7,"")</f>
      </c>
      <c r="L12" s="15">
        <f>+IF(F12&lt;=SMALL($D12:$H12,K),F$7,"")</f>
      </c>
      <c r="M12" s="15">
        <f>+IF(G12&lt;=SMALL($D12:$H12,K),G$7,"")</f>
      </c>
      <c r="N12" s="15">
        <f>+IF(H12&lt;=SMALL($D12:$H12,K),H$7,"")</f>
      </c>
      <c r="O12" s="14"/>
      <c r="P12" s="11">
        <f aca="true" t="shared" si="3" ref="P12:P71">AVERAGE(J12:N12)</f>
        <v>23</v>
      </c>
    </row>
    <row r="13" spans="3:16" ht="12.75">
      <c r="C13" s="19">
        <f t="shared" si="2"/>
        <v>0.2</v>
      </c>
      <c r="D13" s="13">
        <f t="shared" si="0"/>
        <v>0.8</v>
      </c>
      <c r="E13" s="13">
        <f t="shared" si="1"/>
        <v>1</v>
      </c>
      <c r="F13" s="13">
        <f t="shared" si="1"/>
        <v>3</v>
      </c>
      <c r="G13" s="13">
        <f t="shared" si="1"/>
        <v>3.8</v>
      </c>
      <c r="H13" s="13">
        <f t="shared" si="1"/>
        <v>4.8999999999999995</v>
      </c>
      <c r="I13" s="14"/>
      <c r="J13" s="15">
        <f>+IF(D13&lt;=SMALL($D13:$H13,K),D$7,"")</f>
        <v>23</v>
      </c>
      <c r="K13" s="15">
        <f>+IF(E13&lt;=SMALL($D13:$H13,K),E$7,"")</f>
      </c>
      <c r="L13" s="15">
        <f>+IF(F13&lt;=SMALL($D13:$H13,K),F$7,"")</f>
      </c>
      <c r="M13" s="15">
        <f>+IF(G13&lt;=SMALL($D13:$H13,K),G$7,"")</f>
      </c>
      <c r="N13" s="15">
        <f>+IF(H13&lt;=SMALL($D13:$H13,K),H$7,"")</f>
      </c>
      <c r="O13" s="14"/>
      <c r="P13" s="11">
        <f t="shared" si="3"/>
        <v>23</v>
      </c>
    </row>
    <row r="14" spans="3:16" ht="12.75">
      <c r="C14" s="19">
        <f t="shared" si="2"/>
        <v>0.30000000000000004</v>
      </c>
      <c r="D14" s="13">
        <f t="shared" si="0"/>
        <v>0.7</v>
      </c>
      <c r="E14" s="13">
        <f t="shared" si="1"/>
        <v>0.8999999999999999</v>
      </c>
      <c r="F14" s="13">
        <f t="shared" si="1"/>
        <v>2.9000000000000004</v>
      </c>
      <c r="G14" s="13">
        <f t="shared" si="1"/>
        <v>3.7</v>
      </c>
      <c r="H14" s="13">
        <f t="shared" si="1"/>
        <v>4.8</v>
      </c>
      <c r="I14" s="14"/>
      <c r="J14" s="15">
        <f>+IF(D14&lt;=SMALL($D14:$H14,K),D$7,"")</f>
        <v>23</v>
      </c>
      <c r="K14" s="15">
        <f>+IF(E14&lt;=SMALL($D14:$H14,K),E$7,"")</f>
      </c>
      <c r="L14" s="15">
        <f>+IF(F14&lt;=SMALL($D14:$H14,K),F$7,"")</f>
      </c>
      <c r="M14" s="15">
        <f>+IF(G14&lt;=SMALL($D14:$H14,K),G$7,"")</f>
      </c>
      <c r="N14" s="15">
        <f>+IF(H14&lt;=SMALL($D14:$H14,K),H$7,"")</f>
      </c>
      <c r="O14" s="14"/>
      <c r="P14" s="11">
        <f t="shared" si="3"/>
        <v>23</v>
      </c>
    </row>
    <row r="15" spans="3:16" ht="12.75">
      <c r="C15" s="19">
        <f t="shared" si="2"/>
        <v>0.4</v>
      </c>
      <c r="D15" s="13">
        <f t="shared" si="0"/>
        <v>0.6</v>
      </c>
      <c r="E15" s="13">
        <f t="shared" si="1"/>
        <v>0.7999999999999999</v>
      </c>
      <c r="F15" s="13">
        <f t="shared" si="1"/>
        <v>2.8000000000000003</v>
      </c>
      <c r="G15" s="13">
        <f t="shared" si="1"/>
        <v>3.6</v>
      </c>
      <c r="H15" s="13">
        <f t="shared" si="1"/>
        <v>4.699999999999999</v>
      </c>
      <c r="I15" s="14"/>
      <c r="J15" s="15">
        <f>+IF(D15&lt;=SMALL($D15:$H15,K),D$7,"")</f>
        <v>23</v>
      </c>
      <c r="K15" s="15">
        <f>+IF(E15&lt;=SMALL($D15:$H15,K),E$7,"")</f>
      </c>
      <c r="L15" s="15">
        <f>+IF(F15&lt;=SMALL($D15:$H15,K),F$7,"")</f>
      </c>
      <c r="M15" s="15">
        <f>+IF(G15&lt;=SMALL($D15:$H15,K),G$7,"")</f>
      </c>
      <c r="N15" s="15">
        <f>+IF(H15&lt;=SMALL($D15:$H15,K),H$7,"")</f>
      </c>
      <c r="O15" s="14"/>
      <c r="P15" s="11">
        <f t="shared" si="3"/>
        <v>23</v>
      </c>
    </row>
    <row r="16" spans="3:16" ht="12.75">
      <c r="C16" s="19">
        <f t="shared" si="2"/>
        <v>0.5</v>
      </c>
      <c r="D16" s="13">
        <f t="shared" si="0"/>
        <v>0.5</v>
      </c>
      <c r="E16" s="13">
        <f t="shared" si="1"/>
        <v>0.7</v>
      </c>
      <c r="F16" s="13">
        <f t="shared" si="1"/>
        <v>2.7</v>
      </c>
      <c r="G16" s="13">
        <f t="shared" si="1"/>
        <v>3.5</v>
      </c>
      <c r="H16" s="13">
        <f t="shared" si="1"/>
        <v>4.6</v>
      </c>
      <c r="I16" s="14"/>
      <c r="J16" s="15">
        <f>+IF(D16&lt;=SMALL($D16:$H16,K),D$7,"")</f>
        <v>23</v>
      </c>
      <c r="K16" s="15">
        <f>+IF(E16&lt;=SMALL($D16:$H16,K),E$7,"")</f>
      </c>
      <c r="L16" s="15">
        <f>+IF(F16&lt;=SMALL($D16:$H16,K),F$7,"")</f>
      </c>
      <c r="M16" s="15">
        <f>+IF(G16&lt;=SMALL($D16:$H16,K),G$7,"")</f>
      </c>
      <c r="N16" s="15">
        <f>+IF(H16&lt;=SMALL($D16:$H16,K),H$7,"")</f>
      </c>
      <c r="O16" s="14"/>
      <c r="P16" s="11">
        <f t="shared" si="3"/>
        <v>23</v>
      </c>
    </row>
    <row r="17" spans="3:16" ht="12.75">
      <c r="C17" s="19">
        <f t="shared" si="2"/>
        <v>0.6</v>
      </c>
      <c r="D17" s="13">
        <f t="shared" si="0"/>
        <v>0.4</v>
      </c>
      <c r="E17" s="13">
        <f t="shared" si="1"/>
        <v>0.6</v>
      </c>
      <c r="F17" s="13">
        <f t="shared" si="1"/>
        <v>2.6</v>
      </c>
      <c r="G17" s="13">
        <f t="shared" si="1"/>
        <v>3.4</v>
      </c>
      <c r="H17" s="13">
        <f t="shared" si="1"/>
        <v>4.5</v>
      </c>
      <c r="I17" s="14"/>
      <c r="J17" s="15">
        <f>+IF(D17&lt;=SMALL($D17:$H17,K),D$7,"")</f>
        <v>23</v>
      </c>
      <c r="K17" s="15">
        <f>+IF(E17&lt;=SMALL($D17:$H17,K),E$7,"")</f>
      </c>
      <c r="L17" s="15">
        <f>+IF(F17&lt;=SMALL($D17:$H17,K),F$7,"")</f>
      </c>
      <c r="M17" s="15">
        <f>+IF(G17&lt;=SMALL($D17:$H17,K),G$7,"")</f>
      </c>
      <c r="N17" s="15">
        <f>+IF(H17&lt;=SMALL($D17:$H17,K),H$7,"")</f>
      </c>
      <c r="O17" s="14"/>
      <c r="P17" s="11">
        <f t="shared" si="3"/>
        <v>23</v>
      </c>
    </row>
    <row r="18" spans="3:16" ht="12.75">
      <c r="C18" s="19">
        <f t="shared" si="2"/>
        <v>0.7</v>
      </c>
      <c r="D18" s="13">
        <f t="shared" si="0"/>
        <v>0.30000000000000004</v>
      </c>
      <c r="E18" s="13">
        <f t="shared" si="1"/>
        <v>0.5</v>
      </c>
      <c r="F18" s="13">
        <f t="shared" si="1"/>
        <v>2.5</v>
      </c>
      <c r="G18" s="13">
        <f t="shared" si="1"/>
        <v>3.3</v>
      </c>
      <c r="H18" s="13">
        <f t="shared" si="1"/>
        <v>4.3999999999999995</v>
      </c>
      <c r="I18" s="14"/>
      <c r="J18" s="15">
        <f>+IF(D18&lt;=SMALL($D18:$H18,K),D$7,"")</f>
        <v>23</v>
      </c>
      <c r="K18" s="15">
        <f>+IF(E18&lt;=SMALL($D18:$H18,K),E$7,"")</f>
      </c>
      <c r="L18" s="15">
        <f>+IF(F18&lt;=SMALL($D18:$H18,K),F$7,"")</f>
      </c>
      <c r="M18" s="15">
        <f>+IF(G18&lt;=SMALL($D18:$H18,K),G$7,"")</f>
      </c>
      <c r="N18" s="15">
        <f>+IF(H18&lt;=SMALL($D18:$H18,K),H$7,"")</f>
      </c>
      <c r="O18" s="14"/>
      <c r="P18" s="11">
        <f t="shared" si="3"/>
        <v>23</v>
      </c>
    </row>
    <row r="19" spans="3:16" ht="12.75">
      <c r="C19" s="19">
        <f t="shared" si="2"/>
        <v>0.7999999999999999</v>
      </c>
      <c r="D19" s="13">
        <f t="shared" si="0"/>
        <v>0.20000000000000007</v>
      </c>
      <c r="E19" s="13">
        <f t="shared" si="1"/>
        <v>0.4</v>
      </c>
      <c r="F19" s="13">
        <f t="shared" si="1"/>
        <v>2.4000000000000004</v>
      </c>
      <c r="G19" s="13">
        <f t="shared" si="1"/>
        <v>3.2</v>
      </c>
      <c r="H19" s="13">
        <f t="shared" si="1"/>
        <v>4.3</v>
      </c>
      <c r="I19" s="14"/>
      <c r="J19" s="15">
        <f>+IF(D19&lt;=SMALL($D19:$H19,K),D$7,"")</f>
        <v>23</v>
      </c>
      <c r="K19" s="15">
        <f>+IF(E19&lt;=SMALL($D19:$H19,K),E$7,"")</f>
      </c>
      <c r="L19" s="15">
        <f>+IF(F19&lt;=SMALL($D19:$H19,K),F$7,"")</f>
      </c>
      <c r="M19" s="15">
        <f>+IF(G19&lt;=SMALL($D19:$H19,K),G$7,"")</f>
      </c>
      <c r="N19" s="15">
        <f>+IF(H19&lt;=SMALL($D19:$H19,K),H$7,"")</f>
      </c>
      <c r="O19" s="14"/>
      <c r="P19" s="11">
        <f t="shared" si="3"/>
        <v>23</v>
      </c>
    </row>
    <row r="20" spans="3:16" ht="12.75">
      <c r="C20" s="19">
        <f t="shared" si="2"/>
        <v>0.8999999999999999</v>
      </c>
      <c r="D20" s="13">
        <f t="shared" si="0"/>
        <v>0.10000000000000009</v>
      </c>
      <c r="E20" s="13">
        <f t="shared" si="1"/>
        <v>0.30000000000000004</v>
      </c>
      <c r="F20" s="13">
        <f t="shared" si="1"/>
        <v>2.3000000000000003</v>
      </c>
      <c r="G20" s="13">
        <f t="shared" si="1"/>
        <v>3.1</v>
      </c>
      <c r="H20" s="13">
        <f t="shared" si="1"/>
        <v>4.199999999999999</v>
      </c>
      <c r="I20" s="14"/>
      <c r="J20" s="15">
        <f>+IF(D20&lt;=SMALL($D20:$H20,K),D$7,"")</f>
        <v>23</v>
      </c>
      <c r="K20" s="15">
        <f>+IF(E20&lt;=SMALL($D20:$H20,K),E$7,"")</f>
      </c>
      <c r="L20" s="15">
        <f>+IF(F20&lt;=SMALL($D20:$H20,K),F$7,"")</f>
      </c>
      <c r="M20" s="15">
        <f>+IF(G20&lt;=SMALL($D20:$H20,K),G$7,"")</f>
      </c>
      <c r="N20" s="15">
        <f>+IF(H20&lt;=SMALL($D20:$H20,K),H$7,"")</f>
      </c>
      <c r="O20" s="14"/>
      <c r="P20" s="11">
        <f t="shared" si="3"/>
        <v>23</v>
      </c>
    </row>
    <row r="21" spans="3:18" ht="12.75">
      <c r="C21" s="19">
        <f t="shared" si="2"/>
        <v>0.9999999999999999</v>
      </c>
      <c r="D21" s="13">
        <f t="shared" si="0"/>
        <v>1.1102230246251565E-16</v>
      </c>
      <c r="E21" s="13">
        <f t="shared" si="1"/>
        <v>0.20000000000000007</v>
      </c>
      <c r="F21" s="13">
        <f t="shared" si="1"/>
        <v>2.2</v>
      </c>
      <c r="G21" s="13">
        <f t="shared" si="1"/>
        <v>3</v>
      </c>
      <c r="H21" s="13">
        <f t="shared" si="1"/>
        <v>4.1</v>
      </c>
      <c r="I21" s="14"/>
      <c r="J21" s="15">
        <f>+IF(D21&lt;=SMALL($D21:$H21,K),D$7,"")</f>
        <v>23</v>
      </c>
      <c r="K21" s="15">
        <f>+IF(E21&lt;=SMALL($D21:$H21,K),E$7,"")</f>
      </c>
      <c r="L21" s="15">
        <f>+IF(F21&lt;=SMALL($D21:$H21,K),F$7,"")</f>
      </c>
      <c r="M21" s="15">
        <f>+IF(G21&lt;=SMALL($D21:$H21,K),G$7,"")</f>
      </c>
      <c r="N21" s="15">
        <f>+IF(H21&lt;=SMALL($D21:$H21,K),H$7,"")</f>
      </c>
      <c r="O21" s="14"/>
      <c r="P21" s="11">
        <f t="shared" si="3"/>
        <v>23</v>
      </c>
      <c r="Q21" s="5">
        <f>+D7</f>
        <v>23</v>
      </c>
      <c r="R21" s="4">
        <f>+(Q21-P21)^2</f>
        <v>0</v>
      </c>
    </row>
    <row r="22" spans="3:17" ht="12.75">
      <c r="C22" s="19">
        <f t="shared" si="2"/>
        <v>1.0999999999999999</v>
      </c>
      <c r="D22" s="13">
        <f t="shared" si="0"/>
        <v>0.09999999999999987</v>
      </c>
      <c r="E22" s="13">
        <f t="shared" si="1"/>
        <v>0.10000000000000009</v>
      </c>
      <c r="F22" s="13">
        <f t="shared" si="1"/>
        <v>2.1000000000000005</v>
      </c>
      <c r="G22" s="13">
        <f t="shared" si="1"/>
        <v>2.9000000000000004</v>
      </c>
      <c r="H22" s="13">
        <f t="shared" si="1"/>
        <v>4</v>
      </c>
      <c r="I22" s="14"/>
      <c r="J22" s="15">
        <f>+IF(D22&lt;=SMALL($D22:$H22,K),D$7,"")</f>
        <v>23</v>
      </c>
      <c r="K22" s="15">
        <f>+IF(E22&lt;=SMALL($D22:$H22,K),E$7,"")</f>
      </c>
      <c r="L22" s="15">
        <f>+IF(F22&lt;=SMALL($D22:$H22,K),F$7,"")</f>
      </c>
      <c r="M22" s="15">
        <f>+IF(G22&lt;=SMALL($D22:$H22,K),G$7,"")</f>
      </c>
      <c r="N22" s="15">
        <f>+IF(H22&lt;=SMALL($D22:$H22,K),H$7,"")</f>
      </c>
      <c r="O22" s="14"/>
      <c r="P22" s="11">
        <f t="shared" si="3"/>
        <v>23</v>
      </c>
      <c r="Q22" s="1"/>
    </row>
    <row r="23" spans="3:18" ht="12.75">
      <c r="C23" s="19">
        <f t="shared" si="2"/>
        <v>1.2</v>
      </c>
      <c r="D23" s="13">
        <f t="shared" si="0"/>
        <v>0.19999999999999996</v>
      </c>
      <c r="E23" s="13">
        <f t="shared" si="1"/>
        <v>0</v>
      </c>
      <c r="F23" s="13">
        <f t="shared" si="1"/>
        <v>2</v>
      </c>
      <c r="G23" s="13">
        <f t="shared" si="1"/>
        <v>2.8</v>
      </c>
      <c r="H23" s="13">
        <f t="shared" si="1"/>
        <v>3.8999999999999995</v>
      </c>
      <c r="I23" s="14"/>
      <c r="J23" s="15">
        <f>+IF(D23&lt;=SMALL($D23:$H23,K),D$7,"")</f>
      </c>
      <c r="K23" s="15">
        <f>+IF(E23&lt;=SMALL($D23:$H23,K),E$7,"")</f>
        <v>17</v>
      </c>
      <c r="L23" s="15">
        <f>+IF(F23&lt;=SMALL($D23:$H23,K),F$7,"")</f>
      </c>
      <c r="M23" s="15">
        <f>+IF(G23&lt;=SMALL($D23:$H23,K),G$7,"")</f>
      </c>
      <c r="N23" s="15">
        <f>+IF(H23&lt;=SMALL($D23:$H23,K),H$7,"")</f>
      </c>
      <c r="O23" s="14"/>
      <c r="P23" s="11">
        <f t="shared" si="3"/>
        <v>17</v>
      </c>
      <c r="Q23" s="5">
        <f>+E7</f>
        <v>17</v>
      </c>
      <c r="R23" s="4">
        <f>+(Q23-P23)^2</f>
        <v>0</v>
      </c>
    </row>
    <row r="24" spans="3:17" ht="12.75">
      <c r="C24" s="19">
        <f t="shared" si="2"/>
        <v>1.3</v>
      </c>
      <c r="D24" s="13">
        <f t="shared" si="0"/>
        <v>0.30000000000000004</v>
      </c>
      <c r="E24" s="13">
        <f t="shared" si="1"/>
        <v>0.10000000000000009</v>
      </c>
      <c r="F24" s="13">
        <f t="shared" si="1"/>
        <v>1.9000000000000001</v>
      </c>
      <c r="G24" s="13">
        <f t="shared" si="1"/>
        <v>2.7</v>
      </c>
      <c r="H24" s="13">
        <f t="shared" si="1"/>
        <v>3.8</v>
      </c>
      <c r="I24" s="14"/>
      <c r="J24" s="15">
        <f>+IF(D24&lt;=SMALL($D24:$H24,K),D$7,"")</f>
      </c>
      <c r="K24" s="15">
        <f>+IF(E24&lt;=SMALL($D24:$H24,K),E$7,"")</f>
        <v>17</v>
      </c>
      <c r="L24" s="15">
        <f>+IF(F24&lt;=SMALL($D24:$H24,K),F$7,"")</f>
      </c>
      <c r="M24" s="15">
        <f>+IF(G24&lt;=SMALL($D24:$H24,K),G$7,"")</f>
      </c>
      <c r="N24" s="15">
        <f>+IF(H24&lt;=SMALL($D24:$H24,K),H$7,"")</f>
      </c>
      <c r="O24" s="14"/>
      <c r="P24" s="11">
        <f t="shared" si="3"/>
        <v>17</v>
      </c>
      <c r="Q24" s="1"/>
    </row>
    <row r="25" spans="3:17" ht="12.75">
      <c r="C25" s="19">
        <f t="shared" si="2"/>
        <v>1.4000000000000001</v>
      </c>
      <c r="D25" s="13">
        <f t="shared" si="0"/>
        <v>0.40000000000000013</v>
      </c>
      <c r="E25" s="13">
        <f t="shared" si="1"/>
        <v>0.20000000000000018</v>
      </c>
      <c r="F25" s="13">
        <f t="shared" si="1"/>
        <v>1.8</v>
      </c>
      <c r="G25" s="13">
        <f t="shared" si="1"/>
        <v>2.5999999999999996</v>
      </c>
      <c r="H25" s="13">
        <f t="shared" si="1"/>
        <v>3.6999999999999993</v>
      </c>
      <c r="I25" s="14"/>
      <c r="J25" s="15">
        <f>+IF(D25&lt;=SMALL($D25:$H25,K),D$7,"")</f>
      </c>
      <c r="K25" s="15">
        <f>+IF(E25&lt;=SMALL($D25:$H25,K),E$7,"")</f>
        <v>17</v>
      </c>
      <c r="L25" s="15">
        <f>+IF(F25&lt;=SMALL($D25:$H25,K),F$7,"")</f>
      </c>
      <c r="M25" s="15">
        <f>+IF(G25&lt;=SMALL($D25:$H25,K),G$7,"")</f>
      </c>
      <c r="N25" s="15">
        <f>+IF(H25&lt;=SMALL($D25:$H25,K),H$7,"")</f>
      </c>
      <c r="O25" s="14"/>
      <c r="P25" s="11">
        <f t="shared" si="3"/>
        <v>17</v>
      </c>
      <c r="Q25" s="1"/>
    </row>
    <row r="26" spans="3:17" ht="12.75">
      <c r="C26" s="19">
        <f t="shared" si="2"/>
        <v>1.5000000000000002</v>
      </c>
      <c r="D26" s="13">
        <f t="shared" si="0"/>
        <v>0.5000000000000002</v>
      </c>
      <c r="E26" s="13">
        <f t="shared" si="1"/>
        <v>0.30000000000000027</v>
      </c>
      <c r="F26" s="13">
        <f t="shared" si="1"/>
        <v>1.7</v>
      </c>
      <c r="G26" s="13">
        <f t="shared" si="1"/>
        <v>2.5</v>
      </c>
      <c r="H26" s="13">
        <f t="shared" si="1"/>
        <v>3.5999999999999996</v>
      </c>
      <c r="I26" s="14"/>
      <c r="J26" s="15">
        <f>+IF(D26&lt;=SMALL($D26:$H26,K),D$7,"")</f>
      </c>
      <c r="K26" s="15">
        <f>+IF(E26&lt;=SMALL($D26:$H26,K),E$7,"")</f>
        <v>17</v>
      </c>
      <c r="L26" s="15">
        <f>+IF(F26&lt;=SMALL($D26:$H26,K),F$7,"")</f>
      </c>
      <c r="M26" s="15">
        <f>+IF(G26&lt;=SMALL($D26:$H26,K),G$7,"")</f>
      </c>
      <c r="N26" s="15">
        <f>+IF(H26&lt;=SMALL($D26:$H26,K),H$7,"")</f>
      </c>
      <c r="O26" s="14"/>
      <c r="P26" s="11">
        <f t="shared" si="3"/>
        <v>17</v>
      </c>
      <c r="Q26" s="1"/>
    </row>
    <row r="27" spans="3:17" ht="12.75">
      <c r="C27" s="19">
        <f t="shared" si="2"/>
        <v>1.6000000000000003</v>
      </c>
      <c r="D27" s="13">
        <f t="shared" si="0"/>
        <v>0.6000000000000003</v>
      </c>
      <c r="E27" s="13">
        <f t="shared" si="1"/>
        <v>0.40000000000000036</v>
      </c>
      <c r="F27" s="13">
        <f t="shared" si="1"/>
        <v>1.5999999999999999</v>
      </c>
      <c r="G27" s="13">
        <f t="shared" si="1"/>
        <v>2.3999999999999995</v>
      </c>
      <c r="H27" s="13">
        <f t="shared" si="1"/>
        <v>3.499999999999999</v>
      </c>
      <c r="I27" s="14"/>
      <c r="J27" s="15">
        <f>+IF(D27&lt;=SMALL($D27:$H27,K),D$7,"")</f>
      </c>
      <c r="K27" s="15">
        <f>+IF(E27&lt;=SMALL($D27:$H27,K),E$7,"")</f>
        <v>17</v>
      </c>
      <c r="L27" s="15">
        <f>+IF(F27&lt;=SMALL($D27:$H27,K),F$7,"")</f>
      </c>
      <c r="M27" s="15">
        <f>+IF(G27&lt;=SMALL($D27:$H27,K),G$7,"")</f>
      </c>
      <c r="N27" s="15">
        <f>+IF(H27&lt;=SMALL($D27:$H27,K),H$7,"")</f>
      </c>
      <c r="O27" s="14"/>
      <c r="P27" s="11">
        <f t="shared" si="3"/>
        <v>17</v>
      </c>
      <c r="Q27" s="1"/>
    </row>
    <row r="28" spans="3:17" ht="12.75">
      <c r="C28" s="19">
        <f t="shared" si="2"/>
        <v>1.7000000000000004</v>
      </c>
      <c r="D28" s="13">
        <f aca="true" t="shared" si="4" ref="D28:H43">ABS($C28-D$6)</f>
        <v>0.7000000000000004</v>
      </c>
      <c r="E28" s="13">
        <f t="shared" si="1"/>
        <v>0.5000000000000004</v>
      </c>
      <c r="F28" s="13">
        <f t="shared" si="1"/>
        <v>1.4999999999999998</v>
      </c>
      <c r="G28" s="13">
        <f t="shared" si="1"/>
        <v>2.3</v>
      </c>
      <c r="H28" s="13">
        <f t="shared" si="1"/>
        <v>3.3999999999999995</v>
      </c>
      <c r="I28" s="14"/>
      <c r="J28" s="15">
        <f>+IF(D28&lt;=SMALL($D28:$H28,K),D$7,"")</f>
      </c>
      <c r="K28" s="15">
        <f>+IF(E28&lt;=SMALL($D28:$H28,K),E$7,"")</f>
        <v>17</v>
      </c>
      <c r="L28" s="15">
        <f>+IF(F28&lt;=SMALL($D28:$H28,K),F$7,"")</f>
      </c>
      <c r="M28" s="15">
        <f>+IF(G28&lt;=SMALL($D28:$H28,K),G$7,"")</f>
      </c>
      <c r="N28" s="15">
        <f>+IF(H28&lt;=SMALL($D28:$H28,K),H$7,"")</f>
      </c>
      <c r="O28" s="14"/>
      <c r="P28" s="11">
        <f t="shared" si="3"/>
        <v>17</v>
      </c>
      <c r="Q28" s="1"/>
    </row>
    <row r="29" spans="3:17" ht="12.75">
      <c r="C29" s="19">
        <f t="shared" si="2"/>
        <v>1.8000000000000005</v>
      </c>
      <c r="D29" s="13">
        <f t="shared" si="4"/>
        <v>0.8000000000000005</v>
      </c>
      <c r="E29" s="13">
        <f t="shared" si="1"/>
        <v>0.6000000000000005</v>
      </c>
      <c r="F29" s="13">
        <f t="shared" si="1"/>
        <v>1.3999999999999997</v>
      </c>
      <c r="G29" s="13">
        <f t="shared" si="1"/>
        <v>2.1999999999999993</v>
      </c>
      <c r="H29" s="13">
        <f t="shared" si="1"/>
        <v>3.299999999999999</v>
      </c>
      <c r="I29" s="14"/>
      <c r="J29" s="15">
        <f>+IF(D29&lt;=SMALL($D29:$H29,K),D$7,"")</f>
      </c>
      <c r="K29" s="15">
        <f>+IF(E29&lt;=SMALL($D29:$H29,K),E$7,"")</f>
        <v>17</v>
      </c>
      <c r="L29" s="15">
        <f>+IF(F29&lt;=SMALL($D29:$H29,K),F$7,"")</f>
      </c>
      <c r="M29" s="15">
        <f>+IF(G29&lt;=SMALL($D29:$H29,K),G$7,"")</f>
      </c>
      <c r="N29" s="15">
        <f>+IF(H29&lt;=SMALL($D29:$H29,K),H$7,"")</f>
      </c>
      <c r="O29" s="14"/>
      <c r="P29" s="11">
        <f t="shared" si="3"/>
        <v>17</v>
      </c>
      <c r="Q29" s="1"/>
    </row>
    <row r="30" spans="3:17" ht="12.75">
      <c r="C30" s="19">
        <f t="shared" si="2"/>
        <v>1.9000000000000006</v>
      </c>
      <c r="D30" s="13">
        <f t="shared" si="4"/>
        <v>0.9000000000000006</v>
      </c>
      <c r="E30" s="13">
        <f t="shared" si="1"/>
        <v>0.7000000000000006</v>
      </c>
      <c r="F30" s="13">
        <f t="shared" si="1"/>
        <v>1.2999999999999996</v>
      </c>
      <c r="G30" s="13">
        <f t="shared" si="1"/>
        <v>2.0999999999999996</v>
      </c>
      <c r="H30" s="13">
        <f t="shared" si="1"/>
        <v>3.1999999999999993</v>
      </c>
      <c r="I30" s="14"/>
      <c r="J30" s="15">
        <f>+IF(D30&lt;=SMALL($D30:$H30,K),D$7,"")</f>
      </c>
      <c r="K30" s="15">
        <f>+IF(E30&lt;=SMALL($D30:$H30,K),E$7,"")</f>
        <v>17</v>
      </c>
      <c r="L30" s="15">
        <f>+IF(F30&lt;=SMALL($D30:$H30,K),F$7,"")</f>
      </c>
      <c r="M30" s="15">
        <f>+IF(G30&lt;=SMALL($D30:$H30,K),G$7,"")</f>
      </c>
      <c r="N30" s="15">
        <f>+IF(H30&lt;=SMALL($D30:$H30,K),H$7,"")</f>
      </c>
      <c r="O30" s="14"/>
      <c r="P30" s="11">
        <f t="shared" si="3"/>
        <v>17</v>
      </c>
      <c r="Q30" s="1"/>
    </row>
    <row r="31" spans="3:17" ht="12.75">
      <c r="C31" s="19">
        <f t="shared" si="2"/>
        <v>2.0000000000000004</v>
      </c>
      <c r="D31" s="13">
        <f t="shared" si="4"/>
        <v>1.0000000000000004</v>
      </c>
      <c r="E31" s="13">
        <f t="shared" si="4"/>
        <v>0.8000000000000005</v>
      </c>
      <c r="F31" s="13">
        <f t="shared" si="4"/>
        <v>1.1999999999999997</v>
      </c>
      <c r="G31" s="13">
        <f t="shared" si="4"/>
        <v>1.9999999999999996</v>
      </c>
      <c r="H31" s="13">
        <f t="shared" si="4"/>
        <v>3.099999999999999</v>
      </c>
      <c r="I31" s="14"/>
      <c r="J31" s="15">
        <f>+IF(D31&lt;=SMALL($D31:$H31,K),D$7,"")</f>
      </c>
      <c r="K31" s="15">
        <f>+IF(E31&lt;=SMALL($D31:$H31,K),E$7,"")</f>
        <v>17</v>
      </c>
      <c r="L31" s="15">
        <f>+IF(F31&lt;=SMALL($D31:$H31,K),F$7,"")</f>
      </c>
      <c r="M31" s="15">
        <f>+IF(G31&lt;=SMALL($D31:$H31,K),G$7,"")</f>
      </c>
      <c r="N31" s="15">
        <f>+IF(H31&lt;=SMALL($D31:$H31,K),H$7,"")</f>
      </c>
      <c r="O31" s="14"/>
      <c r="P31" s="11">
        <f t="shared" si="3"/>
        <v>17</v>
      </c>
      <c r="Q31" s="1"/>
    </row>
    <row r="32" spans="3:17" ht="12.75">
      <c r="C32" s="19">
        <f t="shared" si="2"/>
        <v>2.1000000000000005</v>
      </c>
      <c r="D32" s="13">
        <f t="shared" si="4"/>
        <v>1.1000000000000005</v>
      </c>
      <c r="E32" s="13">
        <f t="shared" si="4"/>
        <v>0.9000000000000006</v>
      </c>
      <c r="F32" s="13">
        <f t="shared" si="4"/>
        <v>1.0999999999999996</v>
      </c>
      <c r="G32" s="13">
        <f t="shared" si="4"/>
        <v>1.8999999999999995</v>
      </c>
      <c r="H32" s="13">
        <f t="shared" si="4"/>
        <v>2.999999999999999</v>
      </c>
      <c r="I32" s="14"/>
      <c r="J32" s="15">
        <f>+IF(D32&lt;=SMALL($D32:$H32,K),D$7,"")</f>
      </c>
      <c r="K32" s="15">
        <f>+IF(E32&lt;=SMALL($D32:$H32,K),E$7,"")</f>
        <v>17</v>
      </c>
      <c r="L32" s="15">
        <f>+IF(F32&lt;=SMALL($D32:$H32,K),F$7,"")</f>
      </c>
      <c r="M32" s="15">
        <f>+IF(G32&lt;=SMALL($D32:$H32,K),G$7,"")</f>
      </c>
      <c r="N32" s="15">
        <f>+IF(H32&lt;=SMALL($D32:$H32,K),H$7,"")</f>
      </c>
      <c r="O32" s="14"/>
      <c r="P32" s="11">
        <f t="shared" si="3"/>
        <v>17</v>
      </c>
      <c r="Q32" s="1"/>
    </row>
    <row r="33" spans="3:17" ht="12.75">
      <c r="C33" s="19">
        <f t="shared" si="2"/>
        <v>2.2000000000000006</v>
      </c>
      <c r="D33" s="13">
        <f t="shared" si="4"/>
        <v>1.2000000000000006</v>
      </c>
      <c r="E33" s="13">
        <f t="shared" si="4"/>
        <v>1.0000000000000007</v>
      </c>
      <c r="F33" s="13">
        <f t="shared" si="4"/>
        <v>0.9999999999999996</v>
      </c>
      <c r="G33" s="13">
        <f t="shared" si="4"/>
        <v>1.7999999999999994</v>
      </c>
      <c r="H33" s="13">
        <f t="shared" si="4"/>
        <v>2.899999999999999</v>
      </c>
      <c r="I33" s="14"/>
      <c r="J33" s="15">
        <f>+IF(D33&lt;=SMALL($D33:$H33,K),D$7,"")</f>
      </c>
      <c r="K33" s="15">
        <f>+IF(E33&lt;=SMALL($D33:$H33,K),E$7,"")</f>
        <v>17</v>
      </c>
      <c r="L33" s="15">
        <f>+IF(F33&lt;=SMALL($D33:$H33,K),F$7,"")</f>
        <v>12</v>
      </c>
      <c r="M33" s="15">
        <f>+IF(G33&lt;=SMALL($D33:$H33,K),G$7,"")</f>
      </c>
      <c r="N33" s="15">
        <f>+IF(H33&lt;=SMALL($D33:$H33,K),H$7,"")</f>
      </c>
      <c r="O33" s="14"/>
      <c r="P33" s="11">
        <f t="shared" si="3"/>
        <v>14.5</v>
      </c>
      <c r="Q33" s="1"/>
    </row>
    <row r="34" spans="3:17" ht="12.75">
      <c r="C34" s="19">
        <f t="shared" si="2"/>
        <v>2.3000000000000007</v>
      </c>
      <c r="D34" s="13">
        <f t="shared" si="4"/>
        <v>1.3000000000000007</v>
      </c>
      <c r="E34" s="13">
        <f t="shared" si="4"/>
        <v>1.1000000000000008</v>
      </c>
      <c r="F34" s="13">
        <f t="shared" si="4"/>
        <v>0.8999999999999995</v>
      </c>
      <c r="G34" s="13">
        <f t="shared" si="4"/>
        <v>1.6999999999999993</v>
      </c>
      <c r="H34" s="13">
        <f t="shared" si="4"/>
        <v>2.799999999999999</v>
      </c>
      <c r="I34" s="14"/>
      <c r="J34" s="15">
        <f>+IF(D34&lt;=SMALL($D34:$H34,K),D$7,"")</f>
      </c>
      <c r="K34" s="15">
        <f>+IF(E34&lt;=SMALL($D34:$H34,K),E$7,"")</f>
      </c>
      <c r="L34" s="15">
        <f>+IF(F34&lt;=SMALL($D34:$H34,K),F$7,"")</f>
        <v>12</v>
      </c>
      <c r="M34" s="15">
        <f>+IF(G34&lt;=SMALL($D34:$H34,K),G$7,"")</f>
      </c>
      <c r="N34" s="15">
        <f>+IF(H34&lt;=SMALL($D34:$H34,K),H$7,"")</f>
      </c>
      <c r="O34" s="14"/>
      <c r="P34" s="11">
        <f t="shared" si="3"/>
        <v>12</v>
      </c>
      <c r="Q34" s="1"/>
    </row>
    <row r="35" spans="3:17" ht="12.75">
      <c r="C35" s="19">
        <f t="shared" si="2"/>
        <v>2.400000000000001</v>
      </c>
      <c r="D35" s="13">
        <f t="shared" si="4"/>
        <v>1.4000000000000008</v>
      </c>
      <c r="E35" s="13">
        <f t="shared" si="4"/>
        <v>1.2000000000000008</v>
      </c>
      <c r="F35" s="13">
        <f t="shared" si="4"/>
        <v>0.7999999999999994</v>
      </c>
      <c r="G35" s="13">
        <f t="shared" si="4"/>
        <v>1.5999999999999992</v>
      </c>
      <c r="H35" s="13">
        <f t="shared" si="4"/>
        <v>2.699999999999999</v>
      </c>
      <c r="I35" s="14"/>
      <c r="J35" s="15">
        <f>+IF(D35&lt;=SMALL($D35:$H35,K),D$7,"")</f>
      </c>
      <c r="K35" s="15">
        <f>+IF(E35&lt;=SMALL($D35:$H35,K),E$7,"")</f>
      </c>
      <c r="L35" s="15">
        <f>+IF(F35&lt;=SMALL($D35:$H35,K),F$7,"")</f>
        <v>12</v>
      </c>
      <c r="M35" s="15">
        <f>+IF(G35&lt;=SMALL($D35:$H35,K),G$7,"")</f>
      </c>
      <c r="N35" s="15">
        <f>+IF(H35&lt;=SMALL($D35:$H35,K),H$7,"")</f>
      </c>
      <c r="O35" s="14"/>
      <c r="P35" s="11">
        <f t="shared" si="3"/>
        <v>12</v>
      </c>
      <c r="Q35" s="1"/>
    </row>
    <row r="36" spans="3:17" ht="12.75">
      <c r="C36" s="19">
        <f t="shared" si="2"/>
        <v>2.500000000000001</v>
      </c>
      <c r="D36" s="13">
        <f t="shared" si="4"/>
        <v>1.5000000000000009</v>
      </c>
      <c r="E36" s="13">
        <f t="shared" si="4"/>
        <v>1.300000000000001</v>
      </c>
      <c r="F36" s="13">
        <f t="shared" si="4"/>
        <v>0.6999999999999993</v>
      </c>
      <c r="G36" s="13">
        <f t="shared" si="4"/>
        <v>1.4999999999999991</v>
      </c>
      <c r="H36" s="13">
        <f t="shared" si="4"/>
        <v>2.5999999999999988</v>
      </c>
      <c r="I36" s="14"/>
      <c r="J36" s="15">
        <f>+IF(D36&lt;=SMALL($D36:$H36,K),D$7,"")</f>
      </c>
      <c r="K36" s="15">
        <f>+IF(E36&lt;=SMALL($D36:$H36,K),E$7,"")</f>
      </c>
      <c r="L36" s="15">
        <f>+IF(F36&lt;=SMALL($D36:$H36,K),F$7,"")</f>
        <v>12</v>
      </c>
      <c r="M36" s="15">
        <f>+IF(G36&lt;=SMALL($D36:$H36,K),G$7,"")</f>
      </c>
      <c r="N36" s="15">
        <f>+IF(H36&lt;=SMALL($D36:$H36,K),H$7,"")</f>
      </c>
      <c r="O36" s="14"/>
      <c r="P36" s="11">
        <f t="shared" si="3"/>
        <v>12</v>
      </c>
      <c r="Q36" s="1"/>
    </row>
    <row r="37" spans="3:17" ht="12.75">
      <c r="C37" s="19">
        <f t="shared" si="2"/>
        <v>2.600000000000001</v>
      </c>
      <c r="D37" s="13">
        <f t="shared" si="4"/>
        <v>1.600000000000001</v>
      </c>
      <c r="E37" s="13">
        <f t="shared" si="4"/>
        <v>1.400000000000001</v>
      </c>
      <c r="F37" s="13">
        <f t="shared" si="4"/>
        <v>0.5999999999999992</v>
      </c>
      <c r="G37" s="13">
        <f t="shared" si="4"/>
        <v>1.399999999999999</v>
      </c>
      <c r="H37" s="13">
        <f t="shared" si="4"/>
        <v>2.4999999999999987</v>
      </c>
      <c r="I37" s="14"/>
      <c r="J37" s="15">
        <f>+IF(D37&lt;=SMALL($D37:$H37,K),D$7,"")</f>
      </c>
      <c r="K37" s="15">
        <f>+IF(E37&lt;=SMALL($D37:$H37,K),E$7,"")</f>
      </c>
      <c r="L37" s="15">
        <f>+IF(F37&lt;=SMALL($D37:$H37,K),F$7,"")</f>
        <v>12</v>
      </c>
      <c r="M37" s="15">
        <f>+IF(G37&lt;=SMALL($D37:$H37,K),G$7,"")</f>
      </c>
      <c r="N37" s="15">
        <f>+IF(H37&lt;=SMALL($D37:$H37,K),H$7,"")</f>
      </c>
      <c r="O37" s="14"/>
      <c r="P37" s="11">
        <f t="shared" si="3"/>
        <v>12</v>
      </c>
      <c r="Q37" s="1"/>
    </row>
    <row r="38" spans="3:17" ht="12.75">
      <c r="C38" s="19">
        <f t="shared" si="2"/>
        <v>2.700000000000001</v>
      </c>
      <c r="D38" s="13">
        <f t="shared" si="4"/>
        <v>1.700000000000001</v>
      </c>
      <c r="E38" s="13">
        <f t="shared" si="4"/>
        <v>1.500000000000001</v>
      </c>
      <c r="F38" s="13">
        <f t="shared" si="4"/>
        <v>0.4999999999999991</v>
      </c>
      <c r="G38" s="13">
        <f t="shared" si="4"/>
        <v>1.299999999999999</v>
      </c>
      <c r="H38" s="13">
        <f t="shared" si="4"/>
        <v>2.3999999999999986</v>
      </c>
      <c r="I38" s="14"/>
      <c r="J38" s="15">
        <f>+IF(D38&lt;=SMALL($D38:$H38,K),D$7,"")</f>
      </c>
      <c r="K38" s="15">
        <f>+IF(E38&lt;=SMALL($D38:$H38,K),E$7,"")</f>
      </c>
      <c r="L38" s="15">
        <f>+IF(F38&lt;=SMALL($D38:$H38,K),F$7,"")</f>
        <v>12</v>
      </c>
      <c r="M38" s="15">
        <f>+IF(G38&lt;=SMALL($D38:$H38,K),G$7,"")</f>
      </c>
      <c r="N38" s="15">
        <f>+IF(H38&lt;=SMALL($D38:$H38,K),H$7,"")</f>
      </c>
      <c r="O38" s="14"/>
      <c r="P38" s="11">
        <f t="shared" si="3"/>
        <v>12</v>
      </c>
      <c r="Q38" s="1"/>
    </row>
    <row r="39" spans="3:17" ht="12.75">
      <c r="C39" s="19">
        <f t="shared" si="2"/>
        <v>2.800000000000001</v>
      </c>
      <c r="D39" s="13">
        <f t="shared" si="4"/>
        <v>1.8000000000000012</v>
      </c>
      <c r="E39" s="13">
        <f t="shared" si="4"/>
        <v>1.6000000000000012</v>
      </c>
      <c r="F39" s="13">
        <f t="shared" si="4"/>
        <v>0.399999999999999</v>
      </c>
      <c r="G39" s="13">
        <f t="shared" si="4"/>
        <v>1.1999999999999988</v>
      </c>
      <c r="H39" s="13">
        <f t="shared" si="4"/>
        <v>2.2999999999999985</v>
      </c>
      <c r="I39" s="14"/>
      <c r="J39" s="15">
        <f>+IF(D39&lt;=SMALL($D39:$H39,K),D$7,"")</f>
      </c>
      <c r="K39" s="15">
        <f>+IF(E39&lt;=SMALL($D39:$H39,K),E$7,"")</f>
      </c>
      <c r="L39" s="15">
        <f>+IF(F39&lt;=SMALL($D39:$H39,K),F$7,"")</f>
        <v>12</v>
      </c>
      <c r="M39" s="15">
        <f>+IF(G39&lt;=SMALL($D39:$H39,K),G$7,"")</f>
      </c>
      <c r="N39" s="15">
        <f>+IF(H39&lt;=SMALL($D39:$H39,K),H$7,"")</f>
      </c>
      <c r="O39" s="14"/>
      <c r="P39" s="11">
        <f t="shared" si="3"/>
        <v>12</v>
      </c>
      <c r="Q39" s="1"/>
    </row>
    <row r="40" spans="3:17" ht="12.75">
      <c r="C40" s="19">
        <f t="shared" si="2"/>
        <v>2.9000000000000012</v>
      </c>
      <c r="D40" s="13">
        <f t="shared" si="4"/>
        <v>1.9000000000000012</v>
      </c>
      <c r="E40" s="13">
        <f t="shared" si="4"/>
        <v>1.7000000000000013</v>
      </c>
      <c r="F40" s="13">
        <f t="shared" si="4"/>
        <v>0.29999999999999893</v>
      </c>
      <c r="G40" s="13">
        <f t="shared" si="4"/>
        <v>1.0999999999999988</v>
      </c>
      <c r="H40" s="13">
        <f t="shared" si="4"/>
        <v>2.1999999999999984</v>
      </c>
      <c r="I40" s="14"/>
      <c r="J40" s="15">
        <f>+IF(D40&lt;=SMALL($D40:$H40,K),D$7,"")</f>
      </c>
      <c r="K40" s="15">
        <f>+IF(E40&lt;=SMALL($D40:$H40,K),E$7,"")</f>
      </c>
      <c r="L40" s="15">
        <f>+IF(F40&lt;=SMALL($D40:$H40,K),F$7,"")</f>
        <v>12</v>
      </c>
      <c r="M40" s="15">
        <f>+IF(G40&lt;=SMALL($D40:$H40,K),G$7,"")</f>
      </c>
      <c r="N40" s="15">
        <f>+IF(H40&lt;=SMALL($D40:$H40,K),H$7,"")</f>
      </c>
      <c r="O40" s="14"/>
      <c r="P40" s="11">
        <f t="shared" si="3"/>
        <v>12</v>
      </c>
      <c r="Q40" s="1"/>
    </row>
    <row r="41" spans="3:17" ht="12.75">
      <c r="C41" s="19">
        <f t="shared" si="2"/>
        <v>3.0000000000000013</v>
      </c>
      <c r="D41" s="13">
        <f t="shared" si="4"/>
        <v>2.0000000000000013</v>
      </c>
      <c r="E41" s="13">
        <f t="shared" si="4"/>
        <v>1.8000000000000014</v>
      </c>
      <c r="F41" s="13">
        <f t="shared" si="4"/>
        <v>0.19999999999999885</v>
      </c>
      <c r="G41" s="13">
        <f t="shared" si="4"/>
        <v>0.9999999999999987</v>
      </c>
      <c r="H41" s="13">
        <f t="shared" si="4"/>
        <v>2.0999999999999983</v>
      </c>
      <c r="I41" s="14"/>
      <c r="J41" s="15">
        <f>+IF(D41&lt;=SMALL($D41:$H41,K),D$7,"")</f>
      </c>
      <c r="K41" s="15">
        <f>+IF(E41&lt;=SMALL($D41:$H41,K),E$7,"")</f>
      </c>
      <c r="L41" s="15">
        <f>+IF(F41&lt;=SMALL($D41:$H41,K),F$7,"")</f>
        <v>12</v>
      </c>
      <c r="M41" s="15">
        <f>+IF(G41&lt;=SMALL($D41:$H41,K),G$7,"")</f>
      </c>
      <c r="N41" s="15">
        <f>+IF(H41&lt;=SMALL($D41:$H41,K),H$7,"")</f>
      </c>
      <c r="O41" s="14"/>
      <c r="P41" s="11">
        <f t="shared" si="3"/>
        <v>12</v>
      </c>
      <c r="Q41" s="1"/>
    </row>
    <row r="42" spans="3:17" ht="12.75">
      <c r="C42" s="19">
        <f t="shared" si="2"/>
        <v>3.1000000000000014</v>
      </c>
      <c r="D42" s="13">
        <f t="shared" si="4"/>
        <v>2.1000000000000014</v>
      </c>
      <c r="E42" s="13">
        <f t="shared" si="4"/>
        <v>1.9000000000000015</v>
      </c>
      <c r="F42" s="13">
        <f t="shared" si="4"/>
        <v>0.09999999999999876</v>
      </c>
      <c r="G42" s="13">
        <f t="shared" si="4"/>
        <v>0.8999999999999986</v>
      </c>
      <c r="H42" s="13">
        <f t="shared" si="4"/>
        <v>1.9999999999999982</v>
      </c>
      <c r="I42" s="14"/>
      <c r="J42" s="15">
        <f>+IF(D42&lt;=SMALL($D42:$H42,K),D$7,"")</f>
      </c>
      <c r="K42" s="15">
        <f>+IF(E42&lt;=SMALL($D42:$H42,K),E$7,"")</f>
      </c>
      <c r="L42" s="15">
        <f>+IF(F42&lt;=SMALL($D42:$H42,K),F$7,"")</f>
        <v>12</v>
      </c>
      <c r="M42" s="15">
        <f>+IF(G42&lt;=SMALL($D42:$H42,K),G$7,"")</f>
      </c>
      <c r="N42" s="15">
        <f>+IF(H42&lt;=SMALL($D42:$H42,K),H$7,"")</f>
      </c>
      <c r="O42" s="14"/>
      <c r="P42" s="11">
        <f t="shared" si="3"/>
        <v>12</v>
      </c>
      <c r="Q42" s="1"/>
    </row>
    <row r="43" spans="3:18" ht="12.75">
      <c r="C43" s="19">
        <f t="shared" si="2"/>
        <v>3.2000000000000015</v>
      </c>
      <c r="D43" s="13">
        <f t="shared" si="4"/>
        <v>2.2000000000000015</v>
      </c>
      <c r="E43" s="13">
        <f t="shared" si="4"/>
        <v>2.0000000000000018</v>
      </c>
      <c r="F43" s="13">
        <f t="shared" si="4"/>
        <v>1.3322676295501878E-15</v>
      </c>
      <c r="G43" s="13">
        <f t="shared" si="4"/>
        <v>0.7999999999999985</v>
      </c>
      <c r="H43" s="13">
        <f t="shared" si="4"/>
        <v>1.8999999999999981</v>
      </c>
      <c r="I43" s="14"/>
      <c r="J43" s="15">
        <f>+IF(D43&lt;=SMALL($D43:$H43,K),D$7,"")</f>
      </c>
      <c r="K43" s="15">
        <f>+IF(E43&lt;=SMALL($D43:$H43,K),E$7,"")</f>
      </c>
      <c r="L43" s="15">
        <f>+IF(F43&lt;=SMALL($D43:$H43,K),F$7,"")</f>
        <v>12</v>
      </c>
      <c r="M43" s="15">
        <f>+IF(G43&lt;=SMALL($D43:$H43,K),G$7,"")</f>
      </c>
      <c r="N43" s="15">
        <f>+IF(H43&lt;=SMALL($D43:$H43,K),H$7,"")</f>
      </c>
      <c r="O43" s="14"/>
      <c r="P43" s="11">
        <f t="shared" si="3"/>
        <v>12</v>
      </c>
      <c r="Q43" s="5">
        <f>+F7</f>
        <v>12</v>
      </c>
      <c r="R43" s="4">
        <f>+(Q43-P43)^2</f>
        <v>0</v>
      </c>
    </row>
    <row r="44" spans="3:17" ht="12.75">
      <c r="C44" s="19">
        <f aca="true" t="shared" si="5" ref="C44:C71">C43+dx</f>
        <v>3.3000000000000016</v>
      </c>
      <c r="D44" s="13">
        <f aca="true" t="shared" si="6" ref="D44:H59">ABS($C44-D$6)</f>
        <v>2.3000000000000016</v>
      </c>
      <c r="E44" s="13">
        <f t="shared" si="6"/>
        <v>2.1000000000000014</v>
      </c>
      <c r="F44" s="13">
        <f t="shared" si="6"/>
        <v>0.10000000000000142</v>
      </c>
      <c r="G44" s="13">
        <f t="shared" si="6"/>
        <v>0.6999999999999984</v>
      </c>
      <c r="H44" s="13">
        <f t="shared" si="6"/>
        <v>1.799999999999998</v>
      </c>
      <c r="I44" s="14"/>
      <c r="J44" s="15">
        <f>+IF(D44&lt;=SMALL($D44:$H44,K),D$7,"")</f>
      </c>
      <c r="K44" s="15">
        <f>+IF(E44&lt;=SMALL($D44:$H44,K),E$7,"")</f>
      </c>
      <c r="L44" s="15">
        <f>+IF(F44&lt;=SMALL($D44:$H44,K),F$7,"")</f>
        <v>12</v>
      </c>
      <c r="M44" s="15">
        <f>+IF(G44&lt;=SMALL($D44:$H44,K),G$7,"")</f>
      </c>
      <c r="N44" s="15">
        <f>+IF(H44&lt;=SMALL($D44:$H44,K),H$7,"")</f>
      </c>
      <c r="O44" s="14"/>
      <c r="P44" s="11">
        <f t="shared" si="3"/>
        <v>12</v>
      </c>
      <c r="Q44" s="1"/>
    </row>
    <row r="45" spans="3:17" ht="12.75">
      <c r="C45" s="19">
        <f t="shared" si="5"/>
        <v>3.4000000000000017</v>
      </c>
      <c r="D45" s="13">
        <f t="shared" si="6"/>
        <v>2.4000000000000017</v>
      </c>
      <c r="E45" s="13">
        <f t="shared" si="6"/>
        <v>2.200000000000002</v>
      </c>
      <c r="F45" s="13">
        <f t="shared" si="6"/>
        <v>0.2000000000000015</v>
      </c>
      <c r="G45" s="13">
        <f t="shared" si="6"/>
        <v>0.5999999999999983</v>
      </c>
      <c r="H45" s="13">
        <f t="shared" si="6"/>
        <v>1.699999999999998</v>
      </c>
      <c r="I45" s="14"/>
      <c r="J45" s="15">
        <f>+IF(D45&lt;=SMALL($D45:$H45,K),D$7,"")</f>
      </c>
      <c r="K45" s="15">
        <f>+IF(E45&lt;=SMALL($D45:$H45,K),E$7,"")</f>
      </c>
      <c r="L45" s="15">
        <f>+IF(F45&lt;=SMALL($D45:$H45,K),F$7,"")</f>
        <v>12</v>
      </c>
      <c r="M45" s="15">
        <f>+IF(G45&lt;=SMALL($D45:$H45,K),G$7,"")</f>
      </c>
      <c r="N45" s="15">
        <f>+IF(H45&lt;=SMALL($D45:$H45,K),H$7,"")</f>
      </c>
      <c r="O45" s="14"/>
      <c r="P45" s="11">
        <f t="shared" si="3"/>
        <v>12</v>
      </c>
      <c r="Q45" s="1"/>
    </row>
    <row r="46" spans="3:17" ht="12.75">
      <c r="C46" s="19">
        <f t="shared" si="5"/>
        <v>3.5000000000000018</v>
      </c>
      <c r="D46" s="13">
        <f t="shared" si="6"/>
        <v>2.5000000000000018</v>
      </c>
      <c r="E46" s="13">
        <f t="shared" si="6"/>
        <v>2.3000000000000016</v>
      </c>
      <c r="F46" s="13">
        <f t="shared" si="6"/>
        <v>0.3000000000000016</v>
      </c>
      <c r="G46" s="13">
        <f t="shared" si="6"/>
        <v>0.4999999999999982</v>
      </c>
      <c r="H46" s="13">
        <f t="shared" si="6"/>
        <v>1.5999999999999979</v>
      </c>
      <c r="I46" s="14"/>
      <c r="J46" s="15">
        <f>+IF(D46&lt;=SMALL($D46:$H46,K),D$7,"")</f>
      </c>
      <c r="K46" s="15">
        <f>+IF(E46&lt;=SMALL($D46:$H46,K),E$7,"")</f>
      </c>
      <c r="L46" s="15">
        <f>+IF(F46&lt;=SMALL($D46:$H46,K),F$7,"")</f>
        <v>12</v>
      </c>
      <c r="M46" s="15">
        <f>+IF(G46&lt;=SMALL($D46:$H46,K),G$7,"")</f>
      </c>
      <c r="N46" s="15">
        <f>+IF(H46&lt;=SMALL($D46:$H46,K),H$7,"")</f>
      </c>
      <c r="O46" s="14"/>
      <c r="P46" s="11">
        <f t="shared" si="3"/>
        <v>12</v>
      </c>
      <c r="Q46" s="1"/>
    </row>
    <row r="47" spans="3:17" ht="12.75">
      <c r="C47" s="19">
        <f t="shared" si="5"/>
        <v>3.600000000000002</v>
      </c>
      <c r="D47" s="13">
        <f t="shared" si="6"/>
        <v>2.600000000000002</v>
      </c>
      <c r="E47" s="13">
        <f t="shared" si="6"/>
        <v>2.400000000000002</v>
      </c>
      <c r="F47" s="13">
        <f t="shared" si="6"/>
        <v>0.4000000000000017</v>
      </c>
      <c r="G47" s="13">
        <f t="shared" si="6"/>
        <v>0.39999999999999813</v>
      </c>
      <c r="H47" s="13">
        <f t="shared" si="6"/>
        <v>1.4999999999999978</v>
      </c>
      <c r="I47" s="14"/>
      <c r="J47" s="15">
        <f>+IF(D47&lt;=SMALL($D47:$H47,K),D$7,"")</f>
      </c>
      <c r="K47" s="15">
        <f>+IF(E47&lt;=SMALL($D47:$H47,K),E$7,"")</f>
      </c>
      <c r="L47" s="15">
        <f>+IF(F47&lt;=SMALL($D47:$H47,K),F$7,"")</f>
      </c>
      <c r="M47" s="15">
        <f>+IF(G47&lt;=SMALL($D47:$H47,K),G$7,"")</f>
        <v>27</v>
      </c>
      <c r="N47" s="15">
        <f>+IF(H47&lt;=SMALL($D47:$H47,K),H$7,"")</f>
      </c>
      <c r="O47" s="14"/>
      <c r="P47" s="11">
        <f t="shared" si="3"/>
        <v>27</v>
      </c>
      <c r="Q47" s="1"/>
    </row>
    <row r="48" spans="3:17" ht="12.75">
      <c r="C48" s="19">
        <f t="shared" si="5"/>
        <v>3.700000000000002</v>
      </c>
      <c r="D48" s="13">
        <f t="shared" si="6"/>
        <v>2.700000000000002</v>
      </c>
      <c r="E48" s="13">
        <f t="shared" si="6"/>
        <v>2.5000000000000018</v>
      </c>
      <c r="F48" s="13">
        <f t="shared" si="6"/>
        <v>0.5000000000000018</v>
      </c>
      <c r="G48" s="13">
        <f t="shared" si="6"/>
        <v>0.29999999999999805</v>
      </c>
      <c r="H48" s="13">
        <f t="shared" si="6"/>
        <v>1.3999999999999977</v>
      </c>
      <c r="I48" s="14"/>
      <c r="J48" s="15">
        <f>+IF(D48&lt;=SMALL($D48:$H48,K),D$7,"")</f>
      </c>
      <c r="K48" s="15">
        <f>+IF(E48&lt;=SMALL($D48:$H48,K),E$7,"")</f>
      </c>
      <c r="L48" s="15">
        <f>+IF(F48&lt;=SMALL($D48:$H48,K),F$7,"")</f>
      </c>
      <c r="M48" s="15">
        <f>+IF(G48&lt;=SMALL($D48:$H48,K),G$7,"")</f>
        <v>27</v>
      </c>
      <c r="N48" s="15">
        <f>+IF(H48&lt;=SMALL($D48:$H48,K),H$7,"")</f>
      </c>
      <c r="O48" s="14"/>
      <c r="P48" s="11">
        <f t="shared" si="3"/>
        <v>27</v>
      </c>
      <c r="Q48" s="1"/>
    </row>
    <row r="49" spans="3:17" ht="12.75">
      <c r="C49" s="19">
        <f t="shared" si="5"/>
        <v>3.800000000000002</v>
      </c>
      <c r="D49" s="13">
        <f t="shared" si="6"/>
        <v>2.800000000000002</v>
      </c>
      <c r="E49" s="13">
        <f t="shared" si="6"/>
        <v>2.6000000000000023</v>
      </c>
      <c r="F49" s="13">
        <f t="shared" si="6"/>
        <v>0.6000000000000019</v>
      </c>
      <c r="G49" s="13">
        <f t="shared" si="6"/>
        <v>0.19999999999999796</v>
      </c>
      <c r="H49" s="13">
        <f t="shared" si="6"/>
        <v>1.2999999999999976</v>
      </c>
      <c r="I49" s="14"/>
      <c r="J49" s="15">
        <f>+IF(D49&lt;=SMALL($D49:$H49,K),D$7,"")</f>
      </c>
      <c r="K49" s="15">
        <f>+IF(E49&lt;=SMALL($D49:$H49,K),E$7,"")</f>
      </c>
      <c r="L49" s="15">
        <f>+IF(F49&lt;=SMALL($D49:$H49,K),F$7,"")</f>
      </c>
      <c r="M49" s="15">
        <f>+IF(G49&lt;=SMALL($D49:$H49,K),G$7,"")</f>
        <v>27</v>
      </c>
      <c r="N49" s="15">
        <f>+IF(H49&lt;=SMALL($D49:$H49,K),H$7,"")</f>
      </c>
      <c r="O49" s="14"/>
      <c r="P49" s="11">
        <f t="shared" si="3"/>
        <v>27</v>
      </c>
      <c r="Q49" s="1"/>
    </row>
    <row r="50" spans="3:17" ht="12.75">
      <c r="C50" s="19">
        <f t="shared" si="5"/>
        <v>3.900000000000002</v>
      </c>
      <c r="D50" s="13">
        <f t="shared" si="6"/>
        <v>2.900000000000002</v>
      </c>
      <c r="E50" s="13">
        <f t="shared" si="6"/>
        <v>2.700000000000002</v>
      </c>
      <c r="F50" s="13">
        <f t="shared" si="6"/>
        <v>0.700000000000002</v>
      </c>
      <c r="G50" s="13">
        <f t="shared" si="6"/>
        <v>0.09999999999999787</v>
      </c>
      <c r="H50" s="13">
        <f t="shared" si="6"/>
        <v>1.1999999999999975</v>
      </c>
      <c r="I50" s="14"/>
      <c r="J50" s="15">
        <f>+IF(D50&lt;=SMALL($D50:$H50,K),D$7,"")</f>
      </c>
      <c r="K50" s="15">
        <f>+IF(E50&lt;=SMALL($D50:$H50,K),E$7,"")</f>
      </c>
      <c r="L50" s="15">
        <f>+IF(F50&lt;=SMALL($D50:$H50,K),F$7,"")</f>
      </c>
      <c r="M50" s="15">
        <f>+IF(G50&lt;=SMALL($D50:$H50,K),G$7,"")</f>
        <v>27</v>
      </c>
      <c r="N50" s="15">
        <f>+IF(H50&lt;=SMALL($D50:$H50,K),H$7,"")</f>
      </c>
      <c r="O50" s="14"/>
      <c r="P50" s="11">
        <f t="shared" si="3"/>
        <v>27</v>
      </c>
      <c r="Q50" s="1"/>
    </row>
    <row r="51" spans="3:18" ht="12.75">
      <c r="C51" s="19">
        <f t="shared" si="5"/>
        <v>4.000000000000002</v>
      </c>
      <c r="D51" s="13">
        <f t="shared" si="6"/>
        <v>3.0000000000000018</v>
      </c>
      <c r="E51" s="13">
        <f t="shared" si="6"/>
        <v>2.8000000000000016</v>
      </c>
      <c r="F51" s="13">
        <f t="shared" si="6"/>
        <v>0.8000000000000016</v>
      </c>
      <c r="G51" s="13">
        <f t="shared" si="6"/>
        <v>1.7763568394002505E-15</v>
      </c>
      <c r="H51" s="13">
        <f t="shared" si="6"/>
        <v>1.0999999999999979</v>
      </c>
      <c r="I51" s="14"/>
      <c r="J51" s="15">
        <f>+IF(D51&lt;=SMALL($D51:$H51,K),D$7,"")</f>
      </c>
      <c r="K51" s="15">
        <f>+IF(E51&lt;=SMALL($D51:$H51,K),E$7,"")</f>
      </c>
      <c r="L51" s="15">
        <f>+IF(F51&lt;=SMALL($D51:$H51,K),F$7,"")</f>
      </c>
      <c r="M51" s="15">
        <f>+IF(G51&lt;=SMALL($D51:$H51,K),G$7,"")</f>
        <v>27</v>
      </c>
      <c r="N51" s="15">
        <f>+IF(H51&lt;=SMALL($D51:$H51,K),H$7,"")</f>
      </c>
      <c r="O51" s="14"/>
      <c r="P51" s="11">
        <f t="shared" si="3"/>
        <v>27</v>
      </c>
      <c r="Q51" s="5">
        <f>+G7</f>
        <v>27</v>
      </c>
      <c r="R51" s="4">
        <f>+(Q51-P51)^2</f>
        <v>0</v>
      </c>
    </row>
    <row r="52" spans="3:17" ht="12.75">
      <c r="C52" s="19">
        <f t="shared" si="5"/>
        <v>4.100000000000001</v>
      </c>
      <c r="D52" s="13">
        <f t="shared" si="6"/>
        <v>3.1000000000000014</v>
      </c>
      <c r="E52" s="13">
        <f t="shared" si="6"/>
        <v>2.9000000000000012</v>
      </c>
      <c r="F52" s="13">
        <f t="shared" si="6"/>
        <v>0.9000000000000012</v>
      </c>
      <c r="G52" s="13">
        <f t="shared" si="6"/>
        <v>0.10000000000000142</v>
      </c>
      <c r="H52" s="13">
        <f t="shared" si="6"/>
        <v>0.9999999999999982</v>
      </c>
      <c r="I52" s="14"/>
      <c r="J52" s="15">
        <f>+IF(D52&lt;=SMALL($D52:$H52,K),D$7,"")</f>
      </c>
      <c r="K52" s="15">
        <f>+IF(E52&lt;=SMALL($D52:$H52,K),E$7,"")</f>
      </c>
      <c r="L52" s="15">
        <f>+IF(F52&lt;=SMALL($D52:$H52,K),F$7,"")</f>
      </c>
      <c r="M52" s="15">
        <f>+IF(G52&lt;=SMALL($D52:$H52,K),G$7,"")</f>
        <v>27</v>
      </c>
      <c r="N52" s="15">
        <f>+IF(H52&lt;=SMALL($D52:$H52,K),H$7,"")</f>
      </c>
      <c r="O52" s="14"/>
      <c r="P52" s="11">
        <f t="shared" si="3"/>
        <v>27</v>
      </c>
      <c r="Q52" s="1"/>
    </row>
    <row r="53" spans="3:17" ht="12.75">
      <c r="C53" s="19">
        <f t="shared" si="5"/>
        <v>4.200000000000001</v>
      </c>
      <c r="D53" s="13">
        <f t="shared" si="6"/>
        <v>3.200000000000001</v>
      </c>
      <c r="E53" s="13">
        <f t="shared" si="6"/>
        <v>3.000000000000001</v>
      </c>
      <c r="F53" s="13">
        <f t="shared" si="6"/>
        <v>1.0000000000000009</v>
      </c>
      <c r="G53" s="13">
        <f t="shared" si="6"/>
        <v>0.20000000000000107</v>
      </c>
      <c r="H53" s="13">
        <f t="shared" si="6"/>
        <v>0.8999999999999986</v>
      </c>
      <c r="I53" s="14"/>
      <c r="J53" s="15">
        <f>+IF(D53&lt;=SMALL($D53:$H53,K),D$7,"")</f>
      </c>
      <c r="K53" s="15">
        <f>+IF(E53&lt;=SMALL($D53:$H53,K),E$7,"")</f>
      </c>
      <c r="L53" s="15">
        <f>+IF(F53&lt;=SMALL($D53:$H53,K),F$7,"")</f>
      </c>
      <c r="M53" s="15">
        <f>+IF(G53&lt;=SMALL($D53:$H53,K),G$7,"")</f>
        <v>27</v>
      </c>
      <c r="N53" s="15">
        <f>+IF(H53&lt;=SMALL($D53:$H53,K),H$7,"")</f>
      </c>
      <c r="O53" s="14"/>
      <c r="P53" s="11">
        <f t="shared" si="3"/>
        <v>27</v>
      </c>
      <c r="Q53" s="1"/>
    </row>
    <row r="54" spans="3:17" ht="12.75">
      <c r="C54" s="19">
        <f t="shared" si="5"/>
        <v>4.300000000000001</v>
      </c>
      <c r="D54" s="13">
        <f t="shared" si="6"/>
        <v>3.3000000000000007</v>
      </c>
      <c r="E54" s="13">
        <f t="shared" si="6"/>
        <v>3.1000000000000005</v>
      </c>
      <c r="F54" s="13">
        <f t="shared" si="6"/>
        <v>1.1000000000000005</v>
      </c>
      <c r="G54" s="13">
        <f t="shared" si="6"/>
        <v>0.3000000000000007</v>
      </c>
      <c r="H54" s="13">
        <f t="shared" si="6"/>
        <v>0.7999999999999989</v>
      </c>
      <c r="I54" s="14"/>
      <c r="J54" s="15">
        <f>+IF(D54&lt;=SMALL($D54:$H54,K),D$7,"")</f>
      </c>
      <c r="K54" s="15">
        <f>+IF(E54&lt;=SMALL($D54:$H54,K),E$7,"")</f>
      </c>
      <c r="L54" s="15">
        <f>+IF(F54&lt;=SMALL($D54:$H54,K),F$7,"")</f>
      </c>
      <c r="M54" s="15">
        <f>+IF(G54&lt;=SMALL($D54:$H54,K),G$7,"")</f>
        <v>27</v>
      </c>
      <c r="N54" s="15">
        <f>+IF(H54&lt;=SMALL($D54:$H54,K),H$7,"")</f>
      </c>
      <c r="O54" s="14"/>
      <c r="P54" s="11">
        <f t="shared" si="3"/>
        <v>27</v>
      </c>
      <c r="Q54" s="1"/>
    </row>
    <row r="55" spans="3:17" ht="12.75">
      <c r="C55" s="19">
        <f t="shared" si="5"/>
        <v>4.4</v>
      </c>
      <c r="D55" s="13">
        <f t="shared" si="6"/>
        <v>3.4000000000000004</v>
      </c>
      <c r="E55" s="13">
        <f t="shared" si="6"/>
        <v>3.2</v>
      </c>
      <c r="F55" s="13">
        <f t="shared" si="6"/>
        <v>1.2000000000000002</v>
      </c>
      <c r="G55" s="13">
        <f t="shared" si="6"/>
        <v>0.40000000000000036</v>
      </c>
      <c r="H55" s="13">
        <f t="shared" si="6"/>
        <v>0.6999999999999993</v>
      </c>
      <c r="I55" s="14"/>
      <c r="J55" s="15">
        <f>+IF(D55&lt;=SMALL($D55:$H55,K),D$7,"")</f>
      </c>
      <c r="K55" s="15">
        <f>+IF(E55&lt;=SMALL($D55:$H55,K),E$7,"")</f>
      </c>
      <c r="L55" s="15">
        <f>+IF(F55&lt;=SMALL($D55:$H55,K),F$7,"")</f>
      </c>
      <c r="M55" s="15">
        <f>+IF(G55&lt;=SMALL($D55:$H55,K),G$7,"")</f>
        <v>27</v>
      </c>
      <c r="N55" s="15">
        <f>+IF(H55&lt;=SMALL($D55:$H55,K),H$7,"")</f>
      </c>
      <c r="O55" s="14"/>
      <c r="P55" s="11">
        <f t="shared" si="3"/>
        <v>27</v>
      </c>
      <c r="Q55" s="1"/>
    </row>
    <row r="56" spans="3:17" ht="12.75">
      <c r="C56" s="19">
        <f t="shared" si="5"/>
        <v>4.5</v>
      </c>
      <c r="D56" s="13">
        <f t="shared" si="6"/>
        <v>3.5</v>
      </c>
      <c r="E56" s="13">
        <f t="shared" si="6"/>
        <v>3.3</v>
      </c>
      <c r="F56" s="13">
        <f t="shared" si="6"/>
        <v>1.2999999999999998</v>
      </c>
      <c r="G56" s="13">
        <f t="shared" si="6"/>
        <v>0.5</v>
      </c>
      <c r="H56" s="13">
        <f t="shared" si="6"/>
        <v>0.5999999999999996</v>
      </c>
      <c r="I56" s="14"/>
      <c r="J56" s="15">
        <f>+IF(D56&lt;=SMALL($D56:$H56,K),D$7,"")</f>
      </c>
      <c r="K56" s="15">
        <f>+IF(E56&lt;=SMALL($D56:$H56,K),E$7,"")</f>
      </c>
      <c r="L56" s="15">
        <f>+IF(F56&lt;=SMALL($D56:$H56,K),F$7,"")</f>
      </c>
      <c r="M56" s="15">
        <f>+IF(G56&lt;=SMALL($D56:$H56,K),G$7,"")</f>
        <v>27</v>
      </c>
      <c r="N56" s="15">
        <f>+IF(H56&lt;=SMALL($D56:$H56,K),H$7,"")</f>
      </c>
      <c r="O56" s="14"/>
      <c r="P56" s="11">
        <f t="shared" si="3"/>
        <v>27</v>
      </c>
      <c r="Q56" s="1"/>
    </row>
    <row r="57" spans="3:17" ht="12.75">
      <c r="C57" s="19">
        <f t="shared" si="5"/>
        <v>4.6</v>
      </c>
      <c r="D57" s="13">
        <f t="shared" si="6"/>
        <v>3.5999999999999996</v>
      </c>
      <c r="E57" s="13">
        <f t="shared" si="6"/>
        <v>3.3999999999999995</v>
      </c>
      <c r="F57" s="13">
        <f t="shared" si="6"/>
        <v>1.3999999999999995</v>
      </c>
      <c r="G57" s="13">
        <f t="shared" si="6"/>
        <v>0.5999999999999996</v>
      </c>
      <c r="H57" s="13">
        <f t="shared" si="6"/>
        <v>0.5</v>
      </c>
      <c r="I57" s="14"/>
      <c r="J57" s="15">
        <f>+IF(D57&lt;=SMALL($D57:$H57,K),D$7,"")</f>
      </c>
      <c r="K57" s="15">
        <f>+IF(E57&lt;=SMALL($D57:$H57,K),E$7,"")</f>
      </c>
      <c r="L57" s="15">
        <f>+IF(F57&lt;=SMALL($D57:$H57,K),F$7,"")</f>
      </c>
      <c r="M57" s="15">
        <f>+IF(G57&lt;=SMALL($D57:$H57,K),G$7,"")</f>
      </c>
      <c r="N57" s="15">
        <f>+IF(H57&lt;=SMALL($D57:$H57,K),H$7,"")</f>
        <v>8</v>
      </c>
      <c r="O57" s="14"/>
      <c r="P57" s="11">
        <f t="shared" si="3"/>
        <v>8</v>
      </c>
      <c r="Q57" s="1"/>
    </row>
    <row r="58" spans="3:17" ht="12.75">
      <c r="C58" s="19">
        <f t="shared" si="5"/>
        <v>4.699999999999999</v>
      </c>
      <c r="D58" s="13">
        <f t="shared" si="6"/>
        <v>3.6999999999999993</v>
      </c>
      <c r="E58" s="13">
        <f t="shared" si="6"/>
        <v>3.499999999999999</v>
      </c>
      <c r="F58" s="13">
        <f t="shared" si="6"/>
        <v>1.4999999999999991</v>
      </c>
      <c r="G58" s="13">
        <f t="shared" si="6"/>
        <v>0.6999999999999993</v>
      </c>
      <c r="H58" s="13">
        <f t="shared" si="6"/>
        <v>0.40000000000000036</v>
      </c>
      <c r="I58" s="14"/>
      <c r="J58" s="15">
        <f>+IF(D58&lt;=SMALL($D58:$H58,K),D$7,"")</f>
      </c>
      <c r="K58" s="15">
        <f>+IF(E58&lt;=SMALL($D58:$H58,K),E$7,"")</f>
      </c>
      <c r="L58" s="15">
        <f>+IF(F58&lt;=SMALL($D58:$H58,K),F$7,"")</f>
      </c>
      <c r="M58" s="15">
        <f>+IF(G58&lt;=SMALL($D58:$H58,K),G$7,"")</f>
      </c>
      <c r="N58" s="15">
        <f>+IF(H58&lt;=SMALL($D58:$H58,K),H$7,"")</f>
        <v>8</v>
      </c>
      <c r="O58" s="14"/>
      <c r="P58" s="11">
        <f t="shared" si="3"/>
        <v>8</v>
      </c>
      <c r="Q58" s="1"/>
    </row>
    <row r="59" spans="3:17" ht="12.75">
      <c r="C59" s="19">
        <f t="shared" si="5"/>
        <v>4.799999999999999</v>
      </c>
      <c r="D59" s="13">
        <f t="shared" si="6"/>
        <v>3.799999999999999</v>
      </c>
      <c r="E59" s="13">
        <f t="shared" si="6"/>
        <v>3.5999999999999988</v>
      </c>
      <c r="F59" s="13">
        <f t="shared" si="6"/>
        <v>1.5999999999999988</v>
      </c>
      <c r="G59" s="13">
        <f t="shared" si="6"/>
        <v>0.7999999999999989</v>
      </c>
      <c r="H59" s="13">
        <f t="shared" si="6"/>
        <v>0.3000000000000007</v>
      </c>
      <c r="I59" s="14"/>
      <c r="J59" s="15">
        <f>+IF(D59&lt;=SMALL($D59:$H59,K),D$7,"")</f>
      </c>
      <c r="K59" s="15">
        <f>+IF(E59&lt;=SMALL($D59:$H59,K),E$7,"")</f>
      </c>
      <c r="L59" s="15">
        <f>+IF(F59&lt;=SMALL($D59:$H59,K),F$7,"")</f>
      </c>
      <c r="M59" s="15">
        <f>+IF(G59&lt;=SMALL($D59:$H59,K),G$7,"")</f>
      </c>
      <c r="N59" s="15">
        <f>+IF(H59&lt;=SMALL($D59:$H59,K),H$7,"")</f>
        <v>8</v>
      </c>
      <c r="O59" s="14"/>
      <c r="P59" s="11">
        <f t="shared" si="3"/>
        <v>8</v>
      </c>
      <c r="Q59" s="1"/>
    </row>
    <row r="60" spans="3:17" ht="12.75">
      <c r="C60" s="19">
        <f t="shared" si="5"/>
        <v>4.899999999999999</v>
      </c>
      <c r="D60" s="13">
        <f aca="true" t="shared" si="7" ref="D60:H71">ABS($C60-D$6)</f>
        <v>3.8999999999999986</v>
      </c>
      <c r="E60" s="13">
        <f t="shared" si="7"/>
        <v>3.6999999999999984</v>
      </c>
      <c r="F60" s="13">
        <f t="shared" si="7"/>
        <v>1.6999999999999984</v>
      </c>
      <c r="G60" s="13">
        <f t="shared" si="7"/>
        <v>0.8999999999999986</v>
      </c>
      <c r="H60" s="13">
        <f t="shared" si="7"/>
        <v>0.20000000000000107</v>
      </c>
      <c r="I60" s="14"/>
      <c r="J60" s="15">
        <f>+IF(D60&lt;=SMALL($D60:$H60,K),D$7,"")</f>
      </c>
      <c r="K60" s="15">
        <f>+IF(E60&lt;=SMALL($D60:$H60,K),E$7,"")</f>
      </c>
      <c r="L60" s="15">
        <f>+IF(F60&lt;=SMALL($D60:$H60,K),F$7,"")</f>
      </c>
      <c r="M60" s="15">
        <f>+IF(G60&lt;=SMALL($D60:$H60,K),G$7,"")</f>
      </c>
      <c r="N60" s="15">
        <f>+IF(H60&lt;=SMALL($D60:$H60,K),H$7,"")</f>
        <v>8</v>
      </c>
      <c r="O60" s="14"/>
      <c r="P60" s="11">
        <f t="shared" si="3"/>
        <v>8</v>
      </c>
      <c r="Q60" s="1"/>
    </row>
    <row r="61" spans="3:17" ht="12.75">
      <c r="C61" s="19">
        <f t="shared" si="5"/>
        <v>4.999999999999998</v>
      </c>
      <c r="D61" s="13">
        <f t="shared" si="7"/>
        <v>3.9999999999999982</v>
      </c>
      <c r="E61" s="13">
        <f t="shared" si="7"/>
        <v>3.799999999999998</v>
      </c>
      <c r="F61" s="13">
        <f t="shared" si="7"/>
        <v>1.799999999999998</v>
      </c>
      <c r="G61" s="13">
        <f t="shared" si="7"/>
        <v>0.9999999999999982</v>
      </c>
      <c r="H61" s="13">
        <f t="shared" si="7"/>
        <v>0.10000000000000142</v>
      </c>
      <c r="I61" s="14"/>
      <c r="J61" s="15">
        <f>+IF(D61&lt;=SMALL($D61:$H61,K),D$7,"")</f>
      </c>
      <c r="K61" s="15">
        <f>+IF(E61&lt;=SMALL($D61:$H61,K),E$7,"")</f>
      </c>
      <c r="L61" s="15">
        <f>+IF(F61&lt;=SMALL($D61:$H61,K),F$7,"")</f>
      </c>
      <c r="M61" s="15">
        <f>+IF(G61&lt;=SMALL($D61:$H61,K),G$7,"")</f>
      </c>
      <c r="N61" s="15">
        <f>+IF(H61&lt;=SMALL($D61:$H61,K),H$7,"")</f>
        <v>8</v>
      </c>
      <c r="O61" s="14"/>
      <c r="P61" s="11">
        <f t="shared" si="3"/>
        <v>8</v>
      </c>
      <c r="Q61" s="1"/>
    </row>
    <row r="62" spans="3:18" ht="12.75">
      <c r="C62" s="19">
        <f t="shared" si="5"/>
        <v>5.099999999999998</v>
      </c>
      <c r="D62" s="13">
        <f t="shared" si="7"/>
        <v>4.099999999999998</v>
      </c>
      <c r="E62" s="13">
        <f t="shared" si="7"/>
        <v>3.8999999999999977</v>
      </c>
      <c r="F62" s="13">
        <f t="shared" si="7"/>
        <v>1.8999999999999977</v>
      </c>
      <c r="G62" s="13">
        <f t="shared" si="7"/>
        <v>1.0999999999999979</v>
      </c>
      <c r="H62" s="13">
        <f t="shared" si="7"/>
        <v>1.7763568394002505E-15</v>
      </c>
      <c r="I62" s="14"/>
      <c r="J62" s="15">
        <f>+IF(D62&lt;=SMALL($D62:$H62,K),D$7,"")</f>
      </c>
      <c r="K62" s="15">
        <f>+IF(E62&lt;=SMALL($D62:$H62,K),E$7,"")</f>
      </c>
      <c r="L62" s="15">
        <f>+IF(F62&lt;=SMALL($D62:$H62,K),F$7,"")</f>
      </c>
      <c r="M62" s="15">
        <f>+IF(G62&lt;=SMALL($D62:$H62,K),G$7,"")</f>
      </c>
      <c r="N62" s="15">
        <f>+IF(H62&lt;=SMALL($D62:$H62,K),H$7,"")</f>
        <v>8</v>
      </c>
      <c r="O62" s="14"/>
      <c r="P62" s="11">
        <f t="shared" si="3"/>
        <v>8</v>
      </c>
      <c r="Q62" s="5">
        <f>+H7</f>
        <v>8</v>
      </c>
      <c r="R62" s="4">
        <f>+(Q62-P62)^2</f>
        <v>0</v>
      </c>
    </row>
    <row r="63" spans="3:17" ht="12.75">
      <c r="C63" s="19">
        <f t="shared" si="5"/>
        <v>5.1999999999999975</v>
      </c>
      <c r="D63" s="13">
        <f t="shared" si="7"/>
        <v>4.1999999999999975</v>
      </c>
      <c r="E63" s="13">
        <f t="shared" si="7"/>
        <v>3.9999999999999973</v>
      </c>
      <c r="F63" s="13">
        <f t="shared" si="7"/>
        <v>1.9999999999999973</v>
      </c>
      <c r="G63" s="13">
        <f t="shared" si="7"/>
        <v>1.1999999999999975</v>
      </c>
      <c r="H63" s="13">
        <f t="shared" si="7"/>
        <v>0.09999999999999787</v>
      </c>
      <c r="I63" s="14"/>
      <c r="J63" s="15">
        <f>+IF(D63&lt;=SMALL($D63:$H63,K),D$7,"")</f>
      </c>
      <c r="K63" s="15">
        <f>+IF(E63&lt;=SMALL($D63:$H63,K),E$7,"")</f>
      </c>
      <c r="L63" s="15">
        <f>+IF(F63&lt;=SMALL($D63:$H63,K),F$7,"")</f>
      </c>
      <c r="M63" s="15">
        <f>+IF(G63&lt;=SMALL($D63:$H63,K),G$7,"")</f>
      </c>
      <c r="N63" s="15">
        <f>+IF(H63&lt;=SMALL($D63:$H63,K),H$7,"")</f>
        <v>8</v>
      </c>
      <c r="O63" s="14"/>
      <c r="P63" s="11">
        <f t="shared" si="3"/>
        <v>8</v>
      </c>
      <c r="Q63" s="1"/>
    </row>
    <row r="64" spans="3:17" ht="12.75">
      <c r="C64" s="19">
        <f t="shared" si="5"/>
        <v>5.299999999999997</v>
      </c>
      <c r="D64" s="13">
        <f t="shared" si="7"/>
        <v>4.299999999999997</v>
      </c>
      <c r="E64" s="13">
        <f t="shared" si="7"/>
        <v>4.099999999999997</v>
      </c>
      <c r="F64" s="13">
        <f t="shared" si="7"/>
        <v>2.099999999999997</v>
      </c>
      <c r="G64" s="13">
        <f t="shared" si="7"/>
        <v>1.2999999999999972</v>
      </c>
      <c r="H64" s="13">
        <f t="shared" si="7"/>
        <v>0.1999999999999975</v>
      </c>
      <c r="I64" s="14"/>
      <c r="J64" s="15">
        <f>+IF(D64&lt;=SMALL($D64:$H64,K),D$7,"")</f>
      </c>
      <c r="K64" s="15">
        <f>+IF(E64&lt;=SMALL($D64:$H64,K),E$7,"")</f>
      </c>
      <c r="L64" s="15">
        <f>+IF(F64&lt;=SMALL($D64:$H64,K),F$7,"")</f>
      </c>
      <c r="M64" s="15">
        <f>+IF(G64&lt;=SMALL($D64:$H64,K),G$7,"")</f>
      </c>
      <c r="N64" s="15">
        <f>+IF(H64&lt;=SMALL($D64:$H64,K),H$7,"")</f>
        <v>8</v>
      </c>
      <c r="O64" s="14"/>
      <c r="P64" s="11">
        <f t="shared" si="3"/>
        <v>8</v>
      </c>
      <c r="Q64" s="1"/>
    </row>
    <row r="65" spans="3:17" ht="12.75">
      <c r="C65" s="19">
        <f t="shared" si="5"/>
        <v>5.399999999999997</v>
      </c>
      <c r="D65" s="13">
        <f t="shared" si="7"/>
        <v>4.399999999999997</v>
      </c>
      <c r="E65" s="13">
        <f t="shared" si="7"/>
        <v>4.199999999999997</v>
      </c>
      <c r="F65" s="13">
        <f t="shared" si="7"/>
        <v>2.1999999999999966</v>
      </c>
      <c r="G65" s="13">
        <f t="shared" si="7"/>
        <v>1.3999999999999968</v>
      </c>
      <c r="H65" s="13">
        <f t="shared" si="7"/>
        <v>0.29999999999999716</v>
      </c>
      <c r="I65" s="14"/>
      <c r="J65" s="15">
        <f>+IF(D65&lt;=SMALL($D65:$H65,K),D$7,"")</f>
      </c>
      <c r="K65" s="15">
        <f>+IF(E65&lt;=SMALL($D65:$H65,K),E$7,"")</f>
      </c>
      <c r="L65" s="15">
        <f>+IF(F65&lt;=SMALL($D65:$H65,K),F$7,"")</f>
      </c>
      <c r="M65" s="15">
        <f>+IF(G65&lt;=SMALL($D65:$H65,K),G$7,"")</f>
      </c>
      <c r="N65" s="15">
        <f>+IF(H65&lt;=SMALL($D65:$H65,K),H$7,"")</f>
        <v>8</v>
      </c>
      <c r="O65" s="14"/>
      <c r="P65" s="11">
        <f t="shared" si="3"/>
        <v>8</v>
      </c>
      <c r="Q65" s="1"/>
    </row>
    <row r="66" spans="3:17" ht="12.75">
      <c r="C66" s="19">
        <f t="shared" si="5"/>
        <v>5.4999999999999964</v>
      </c>
      <c r="D66" s="13">
        <f t="shared" si="7"/>
        <v>4.4999999999999964</v>
      </c>
      <c r="E66" s="13">
        <f t="shared" si="7"/>
        <v>4.299999999999996</v>
      </c>
      <c r="F66" s="13">
        <f t="shared" si="7"/>
        <v>2.2999999999999963</v>
      </c>
      <c r="G66" s="13">
        <f t="shared" si="7"/>
        <v>1.4999999999999964</v>
      </c>
      <c r="H66" s="13">
        <f t="shared" si="7"/>
        <v>0.3999999999999968</v>
      </c>
      <c r="I66" s="14"/>
      <c r="J66" s="15">
        <f>+IF(D66&lt;=SMALL($D66:$H66,K),D$7,"")</f>
      </c>
      <c r="K66" s="15">
        <f>+IF(E66&lt;=SMALL($D66:$H66,K),E$7,"")</f>
      </c>
      <c r="L66" s="15">
        <f>+IF(F66&lt;=SMALL($D66:$H66,K),F$7,"")</f>
      </c>
      <c r="M66" s="15">
        <f>+IF(G66&lt;=SMALL($D66:$H66,K),G$7,"")</f>
      </c>
      <c r="N66" s="15">
        <f>+IF(H66&lt;=SMALL($D66:$H66,K),H$7,"")</f>
        <v>8</v>
      </c>
      <c r="O66" s="14"/>
      <c r="P66" s="11">
        <f t="shared" si="3"/>
        <v>8</v>
      </c>
      <c r="Q66" s="1"/>
    </row>
    <row r="67" spans="3:17" ht="12.75">
      <c r="C67" s="19">
        <f t="shared" si="5"/>
        <v>5.599999999999996</v>
      </c>
      <c r="D67" s="13">
        <f t="shared" si="7"/>
        <v>4.599999999999996</v>
      </c>
      <c r="E67" s="13">
        <f t="shared" si="7"/>
        <v>4.399999999999996</v>
      </c>
      <c r="F67" s="13">
        <f t="shared" si="7"/>
        <v>2.399999999999996</v>
      </c>
      <c r="G67" s="13">
        <f t="shared" si="7"/>
        <v>1.599999999999996</v>
      </c>
      <c r="H67" s="13">
        <f t="shared" si="7"/>
        <v>0.49999999999999645</v>
      </c>
      <c r="I67" s="14"/>
      <c r="J67" s="15">
        <f>+IF(D67&lt;=SMALL($D67:$H67,K),D$7,"")</f>
      </c>
      <c r="K67" s="15">
        <f>+IF(E67&lt;=SMALL($D67:$H67,K),E$7,"")</f>
      </c>
      <c r="L67" s="15">
        <f>+IF(F67&lt;=SMALL($D67:$H67,K),F$7,"")</f>
      </c>
      <c r="M67" s="15">
        <f>+IF(G67&lt;=SMALL($D67:$H67,K),G$7,"")</f>
      </c>
      <c r="N67" s="15">
        <f>+IF(H67&lt;=SMALL($D67:$H67,K),H$7,"")</f>
        <v>8</v>
      </c>
      <c r="O67" s="14"/>
      <c r="P67" s="11">
        <f t="shared" si="3"/>
        <v>8</v>
      </c>
      <c r="Q67" s="1"/>
    </row>
    <row r="68" spans="3:17" ht="12.75">
      <c r="C68" s="19">
        <f t="shared" si="5"/>
        <v>5.699999999999996</v>
      </c>
      <c r="D68" s="13">
        <f t="shared" si="7"/>
        <v>4.699999999999996</v>
      </c>
      <c r="E68" s="13">
        <f t="shared" si="7"/>
        <v>4.499999999999996</v>
      </c>
      <c r="F68" s="13">
        <f t="shared" si="7"/>
        <v>2.4999999999999956</v>
      </c>
      <c r="G68" s="13">
        <f t="shared" si="7"/>
        <v>1.6999999999999957</v>
      </c>
      <c r="H68" s="13">
        <f t="shared" si="7"/>
        <v>0.5999999999999961</v>
      </c>
      <c r="I68" s="14"/>
      <c r="J68" s="15">
        <f>+IF(D68&lt;=SMALL($D68:$H68,K),D$7,"")</f>
      </c>
      <c r="K68" s="15">
        <f>+IF(E68&lt;=SMALL($D68:$H68,K),E$7,"")</f>
      </c>
      <c r="L68" s="15">
        <f>+IF(F68&lt;=SMALL($D68:$H68,K),F$7,"")</f>
      </c>
      <c r="M68" s="15">
        <f>+IF(G68&lt;=SMALL($D68:$H68,K),G$7,"")</f>
      </c>
      <c r="N68" s="15">
        <f>+IF(H68&lt;=SMALL($D68:$H68,K),H$7,"")</f>
        <v>8</v>
      </c>
      <c r="O68" s="14"/>
      <c r="P68" s="11">
        <f t="shared" si="3"/>
        <v>8</v>
      </c>
      <c r="Q68" s="1"/>
    </row>
    <row r="69" spans="3:16" ht="12.75">
      <c r="C69" s="19">
        <f t="shared" si="5"/>
        <v>5.799999999999995</v>
      </c>
      <c r="D69" s="13">
        <f t="shared" si="7"/>
        <v>4.799999999999995</v>
      </c>
      <c r="E69" s="13">
        <f t="shared" si="7"/>
        <v>4.599999999999995</v>
      </c>
      <c r="F69" s="13">
        <f t="shared" si="7"/>
        <v>2.599999999999995</v>
      </c>
      <c r="G69" s="13">
        <f t="shared" si="7"/>
        <v>1.7999999999999954</v>
      </c>
      <c r="H69" s="13">
        <f t="shared" si="7"/>
        <v>0.6999999999999957</v>
      </c>
      <c r="I69" s="14"/>
      <c r="J69" s="15">
        <f>+IF(D69&lt;=SMALL($D69:$H69,K),D$7,"")</f>
      </c>
      <c r="K69" s="15">
        <f>+IF(E69&lt;=SMALL($D69:$H69,K),E$7,"")</f>
      </c>
      <c r="L69" s="15">
        <f>+IF(F69&lt;=SMALL($D69:$H69,K),F$7,"")</f>
      </c>
      <c r="M69" s="15">
        <f>+IF(G69&lt;=SMALL($D69:$H69,K),G$7,"")</f>
      </c>
      <c r="N69" s="15">
        <f>+IF(H69&lt;=SMALL($D69:$H69,K),H$7,"")</f>
        <v>8</v>
      </c>
      <c r="O69" s="14"/>
      <c r="P69" s="11">
        <f t="shared" si="3"/>
        <v>8</v>
      </c>
    </row>
    <row r="70" spans="3:16" ht="12.75">
      <c r="C70" s="19">
        <f t="shared" si="5"/>
        <v>5.899999999999995</v>
      </c>
      <c r="D70" s="13">
        <f t="shared" si="7"/>
        <v>4.899999999999995</v>
      </c>
      <c r="E70" s="13">
        <f t="shared" si="7"/>
        <v>4.699999999999995</v>
      </c>
      <c r="F70" s="13">
        <f t="shared" si="7"/>
        <v>2.699999999999995</v>
      </c>
      <c r="G70" s="13">
        <f t="shared" si="7"/>
        <v>1.899999999999995</v>
      </c>
      <c r="H70" s="13">
        <f t="shared" si="7"/>
        <v>0.7999999999999954</v>
      </c>
      <c r="I70" s="14"/>
      <c r="J70" s="15">
        <f>+IF(D70&lt;=SMALL($D70:$H70,K),D$7,"")</f>
      </c>
      <c r="K70" s="15">
        <f>+IF(E70&lt;=SMALL($D70:$H70,K),E$7,"")</f>
      </c>
      <c r="L70" s="15">
        <f>+IF(F70&lt;=SMALL($D70:$H70,K),F$7,"")</f>
      </c>
      <c r="M70" s="15">
        <f>+IF(G70&lt;=SMALL($D70:$H70,K),G$7,"")</f>
      </c>
      <c r="N70" s="15">
        <f>+IF(H70&lt;=SMALL($D70:$H70,K),H$7,"")</f>
        <v>8</v>
      </c>
      <c r="O70" s="14"/>
      <c r="P70" s="11">
        <f t="shared" si="3"/>
        <v>8</v>
      </c>
    </row>
    <row r="71" spans="3:16" ht="12.75">
      <c r="C71" s="19">
        <f t="shared" si="5"/>
        <v>5.999999999999995</v>
      </c>
      <c r="D71" s="13">
        <f t="shared" si="7"/>
        <v>4.999999999999995</v>
      </c>
      <c r="E71" s="13">
        <f t="shared" si="7"/>
        <v>4.7999999999999945</v>
      </c>
      <c r="F71" s="13">
        <f t="shared" si="7"/>
        <v>2.7999999999999945</v>
      </c>
      <c r="G71" s="13">
        <f t="shared" si="7"/>
        <v>1.9999999999999947</v>
      </c>
      <c r="H71" s="13">
        <f t="shared" si="7"/>
        <v>0.899999999999995</v>
      </c>
      <c r="I71" s="14"/>
      <c r="J71" s="15">
        <f>+IF(D71&lt;=SMALL($D71:$H71,K),D$7,"")</f>
      </c>
      <c r="K71" s="15">
        <f>+IF(E71&lt;=SMALL($D71:$H71,K),E$7,"")</f>
      </c>
      <c r="L71" s="15">
        <f>+IF(F71&lt;=SMALL($D71:$H71,K),F$7,"")</f>
      </c>
      <c r="M71" s="15">
        <f>+IF(G71&lt;=SMALL($D71:$H71,K),G$7,"")</f>
      </c>
      <c r="N71" s="15">
        <f>+IF(H71&lt;=SMALL($D71:$H71,K),H$7,"")</f>
        <v>8</v>
      </c>
      <c r="O71" s="14"/>
      <c r="P71" s="11">
        <f t="shared" si="3"/>
        <v>8</v>
      </c>
    </row>
  </sheetData>
  <hyperlinks>
    <hyperlink ref="AC10" r:id="rId1" display="http://people.revoledu.com/kardi/tutorial/index.html"/>
  </hyperlinks>
  <printOptions/>
  <pageMargins left="0.75" right="0.75" top="1" bottom="1" header="0.5" footer="0.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Revoledu.Com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Kernel Regression</dc:title>
  <dc:subject/>
  <dc:creator>Kardi Teknomo</dc:creator>
  <cp:keywords/>
  <dc:description/>
  <cp:lastModifiedBy>Kardi Teknomo</cp:lastModifiedBy>
  <dcterms:created xsi:type="dcterms:W3CDTF">2007-05-19T03:13:36Z</dcterms:created>
  <dcterms:modified xsi:type="dcterms:W3CDTF">2008-02-04T08:28:02Z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